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958" activeTab="3"/>
  </bookViews>
  <sheets>
    <sheet name="табл1прил5" sheetId="1" r:id="rId1"/>
    <sheet name="табл1прил6" sheetId="3" r:id="rId2"/>
    <sheet name="табл1прил7" sheetId="15" r:id="rId3"/>
    <sheet name="табл1 прил9" sheetId="14" r:id="rId4"/>
  </sheets>
  <definedNames>
    <definedName name="_xlnm._FilterDatabase" localSheetId="3" hidden="1">'табл1 прил9'!$A$11:$C$52</definedName>
    <definedName name="_xlnm._FilterDatabase" localSheetId="0" hidden="1">табл1прил5!$A$10:$G$477</definedName>
    <definedName name="_xlnm._FilterDatabase" localSheetId="1" hidden="1">табл1прил6!$A$10:$F$402</definedName>
    <definedName name="_xlnm._FilterDatabase" localSheetId="2" hidden="1">табл1прил7!$A$10:$H$479</definedName>
    <definedName name="_xlnm.Print_Titles" localSheetId="0">табл1прил5!$10:$10</definedName>
    <definedName name="_xlnm.Print_Titles" localSheetId="2">табл1прил7!$10:$10</definedName>
    <definedName name="_xlnm.Print_Area" localSheetId="0">табл1прил5!$A$1:$F$484</definedName>
    <definedName name="_xlnm.Print_Area" localSheetId="1">табл1прил6!$A$1:$F$409</definedName>
    <definedName name="_xlnm.Print_Area" localSheetId="2">табл1прил7!$A$1:$G$486</definedName>
  </definedNames>
  <calcPr calcId="124519"/>
</workbook>
</file>

<file path=xl/calcChain.xml><?xml version="1.0" encoding="utf-8"?>
<calcChain xmlns="http://schemas.openxmlformats.org/spreadsheetml/2006/main">
  <c r="E3" i="15"/>
  <c r="D3" i="3"/>
  <c r="B3" i="14"/>
  <c r="A161" i="3" l="1"/>
  <c r="A148"/>
  <c r="A147"/>
  <c r="A144"/>
  <c r="A134"/>
  <c r="A124"/>
  <c r="A117"/>
  <c r="A106"/>
  <c r="A105"/>
  <c r="A90"/>
  <c r="A76"/>
  <c r="A73"/>
  <c r="A70"/>
  <c r="A66"/>
  <c r="A65"/>
  <c r="A64"/>
  <c r="A61"/>
  <c r="A60"/>
  <c r="A29"/>
  <c r="A12"/>
  <c r="A11"/>
  <c r="G270" i="15" l="1"/>
  <c r="F270"/>
  <c r="E270"/>
  <c r="D270"/>
  <c r="C270"/>
  <c r="A270"/>
  <c r="G439"/>
  <c r="F439"/>
  <c r="E439"/>
  <c r="D439"/>
  <c r="C439"/>
  <c r="A439"/>
  <c r="F438"/>
  <c r="E438"/>
  <c r="D438"/>
  <c r="C438"/>
  <c r="A438"/>
  <c r="F437"/>
  <c r="E437"/>
  <c r="D437"/>
  <c r="C437"/>
  <c r="A437"/>
  <c r="G188"/>
  <c r="F188"/>
  <c r="E188"/>
  <c r="D188"/>
  <c r="C188"/>
  <c r="A188"/>
  <c r="F187"/>
  <c r="E187"/>
  <c r="D187"/>
  <c r="C187"/>
  <c r="A187"/>
  <c r="F186"/>
  <c r="E186"/>
  <c r="D186"/>
  <c r="C186"/>
  <c r="A186"/>
  <c r="G185"/>
  <c r="F185"/>
  <c r="E185"/>
  <c r="D185"/>
  <c r="C185"/>
  <c r="A185"/>
  <c r="F184"/>
  <c r="E184"/>
  <c r="D184"/>
  <c r="C184"/>
  <c r="A184"/>
  <c r="F183"/>
  <c r="E183"/>
  <c r="D183"/>
  <c r="C183"/>
  <c r="A183"/>
  <c r="G182"/>
  <c r="F182"/>
  <c r="E182"/>
  <c r="D182"/>
  <c r="C182"/>
  <c r="A182"/>
  <c r="F181"/>
  <c r="E181"/>
  <c r="D181"/>
  <c r="C181"/>
  <c r="A181"/>
  <c r="F180"/>
  <c r="E180"/>
  <c r="D180"/>
  <c r="C180"/>
  <c r="A180"/>
  <c r="F179"/>
  <c r="E179"/>
  <c r="D179"/>
  <c r="C179"/>
  <c r="A179"/>
  <c r="G178"/>
  <c r="F178"/>
  <c r="E178"/>
  <c r="D178"/>
  <c r="C178"/>
  <c r="A178"/>
  <c r="F177"/>
  <c r="E177"/>
  <c r="D177"/>
  <c r="C177"/>
  <c r="A177"/>
  <c r="F176"/>
  <c r="E176"/>
  <c r="D176"/>
  <c r="C176"/>
  <c r="A176"/>
  <c r="F175"/>
  <c r="E175"/>
  <c r="D175"/>
  <c r="C175"/>
  <c r="A175"/>
  <c r="F174"/>
  <c r="E174"/>
  <c r="D174"/>
  <c r="C174"/>
  <c r="A174"/>
  <c r="G173"/>
  <c r="F173"/>
  <c r="E173"/>
  <c r="D173"/>
  <c r="C173"/>
  <c r="A173"/>
  <c r="F172"/>
  <c r="E172"/>
  <c r="D172"/>
  <c r="C172"/>
  <c r="A172"/>
  <c r="F171"/>
  <c r="E171"/>
  <c r="D171"/>
  <c r="C171"/>
  <c r="A171"/>
  <c r="F170"/>
  <c r="E170"/>
  <c r="D170"/>
  <c r="C170"/>
  <c r="A170"/>
  <c r="F317" i="3"/>
  <c r="F72"/>
  <c r="F163" l="1"/>
  <c r="F162" s="1"/>
  <c r="F161" s="1"/>
  <c r="F78"/>
  <c r="F77" s="1"/>
  <c r="F76" s="1"/>
  <c r="F75"/>
  <c r="F74" s="1"/>
  <c r="F73" s="1"/>
  <c r="F68"/>
  <c r="F67" s="1"/>
  <c r="F66" s="1"/>
  <c r="F63"/>
  <c r="F62" s="1"/>
  <c r="F61" s="1"/>
  <c r="F60" s="1"/>
  <c r="F71"/>
  <c r="F70" s="1"/>
  <c r="F436" i="1"/>
  <c r="G438" i="15" s="1"/>
  <c r="F266" i="1"/>
  <c r="F185"/>
  <c r="F182"/>
  <c r="G184" i="15" s="1"/>
  <c r="F179" i="1"/>
  <c r="F175"/>
  <c r="F170"/>
  <c r="F169" l="1"/>
  <c r="G172" i="15"/>
  <c r="F178" i="1"/>
  <c r="G180" i="15" s="1"/>
  <c r="G181"/>
  <c r="F184" i="1"/>
  <c r="G186" i="15" s="1"/>
  <c r="G187"/>
  <c r="F174" i="1"/>
  <c r="G177" i="15"/>
  <c r="F69" i="3"/>
  <c r="F65" s="1"/>
  <c r="F64" s="1"/>
  <c r="F21" i="15"/>
  <c r="E21"/>
  <c r="D21"/>
  <c r="C21"/>
  <c r="A21"/>
  <c r="G20"/>
  <c r="F20"/>
  <c r="E20"/>
  <c r="D20"/>
  <c r="C20"/>
  <c r="A20"/>
  <c r="F19"/>
  <c r="E19"/>
  <c r="D19"/>
  <c r="C19"/>
  <c r="A19"/>
  <c r="F18"/>
  <c r="E18"/>
  <c r="D18"/>
  <c r="C18"/>
  <c r="A18"/>
  <c r="F359" i="3"/>
  <c r="F18" i="1"/>
  <c r="F17" s="1"/>
  <c r="G18" i="15" s="1"/>
  <c r="F173" i="1" l="1"/>
  <c r="G175" i="15" s="1"/>
  <c r="G176"/>
  <c r="F168" i="1"/>
  <c r="G170" i="15" s="1"/>
  <c r="G171"/>
  <c r="G19"/>
  <c r="F352" i="1"/>
  <c r="F351" s="1"/>
  <c r="F111"/>
  <c r="G113" i="15" s="1"/>
  <c r="F66" i="1"/>
  <c r="G68" i="15" s="1"/>
  <c r="B12"/>
  <c r="B192" s="1"/>
  <c r="B13"/>
  <c r="G478"/>
  <c r="G472"/>
  <c r="G470"/>
  <c r="G464"/>
  <c r="G462"/>
  <c r="G460"/>
  <c r="G456"/>
  <c r="G454"/>
  <c r="G452"/>
  <c r="G447"/>
  <c r="G445"/>
  <c r="G443"/>
  <c r="G436"/>
  <c r="G433"/>
  <c r="G431"/>
  <c r="G429"/>
  <c r="G423"/>
  <c r="G417"/>
  <c r="G414"/>
  <c r="G413"/>
  <c r="G411"/>
  <c r="G409"/>
  <c r="G407"/>
  <c r="G404"/>
  <c r="G401"/>
  <c r="G400"/>
  <c r="G398"/>
  <c r="G396"/>
  <c r="G394"/>
  <c r="G391"/>
  <c r="G387"/>
  <c r="G384"/>
  <c r="G383"/>
  <c r="G381"/>
  <c r="G379"/>
  <c r="G377"/>
  <c r="G374"/>
  <c r="G371"/>
  <c r="G370"/>
  <c r="G368"/>
  <c r="G366"/>
  <c r="G364"/>
  <c r="G361"/>
  <c r="G355"/>
  <c r="G351"/>
  <c r="G346"/>
  <c r="G343"/>
  <c r="G337"/>
  <c r="G335"/>
  <c r="G332"/>
  <c r="G330"/>
  <c r="G327"/>
  <c r="G325"/>
  <c r="G322"/>
  <c r="G320"/>
  <c r="G318"/>
  <c r="G314"/>
  <c r="G312"/>
  <c r="G308"/>
  <c r="G306"/>
  <c r="G302"/>
  <c r="G300"/>
  <c r="G296"/>
  <c r="G294"/>
  <c r="G292"/>
  <c r="G286"/>
  <c r="G282"/>
  <c r="G280"/>
  <c r="G278"/>
  <c r="G273"/>
  <c r="G269"/>
  <c r="G267"/>
  <c r="G265"/>
  <c r="G262"/>
  <c r="G260"/>
  <c r="G258"/>
  <c r="G254"/>
  <c r="G250"/>
  <c r="G244"/>
  <c r="G239"/>
  <c r="G236"/>
  <c r="G232"/>
  <c r="G229"/>
  <c r="G224"/>
  <c r="G221"/>
  <c r="G218"/>
  <c r="G216"/>
  <c r="G214"/>
  <c r="G211"/>
  <c r="G209"/>
  <c r="G207"/>
  <c r="G203"/>
  <c r="G201"/>
  <c r="G199"/>
  <c r="G196"/>
  <c r="G194"/>
  <c r="G192"/>
  <c r="G169"/>
  <c r="G167"/>
  <c r="G165"/>
  <c r="G162"/>
  <c r="G160"/>
  <c r="G158"/>
  <c r="G154"/>
  <c r="G152"/>
  <c r="G150"/>
  <c r="G147"/>
  <c r="G145"/>
  <c r="G143"/>
  <c r="G137"/>
  <c r="G135"/>
  <c r="G133"/>
  <c r="G130"/>
  <c r="G128"/>
  <c r="G122"/>
  <c r="G119"/>
  <c r="G114"/>
  <c r="G111"/>
  <c r="G108"/>
  <c r="G104"/>
  <c r="G101"/>
  <c r="G98"/>
  <c r="G92"/>
  <c r="G90"/>
  <c r="G84"/>
  <c r="G83"/>
  <c r="G81"/>
  <c r="G79"/>
  <c r="G76"/>
  <c r="G74"/>
  <c r="G69"/>
  <c r="G64"/>
  <c r="G61"/>
  <c r="G56"/>
  <c r="G51"/>
  <c r="G48"/>
  <c r="G45"/>
  <c r="G42"/>
  <c r="G41"/>
  <c r="G39"/>
  <c r="G36"/>
  <c r="G31"/>
  <c r="G29"/>
  <c r="G26"/>
  <c r="G17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2"/>
  <c r="F91"/>
  <c r="F90"/>
  <c r="F89"/>
  <c r="F88"/>
  <c r="F87"/>
  <c r="F86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17"/>
  <c r="F16"/>
  <c r="F15"/>
  <c r="F14"/>
  <c r="F13"/>
  <c r="F12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17"/>
  <c r="E16"/>
  <c r="E15"/>
  <c r="E14"/>
  <c r="E13"/>
  <c r="E12"/>
  <c r="D478"/>
  <c r="D477"/>
  <c r="D476"/>
  <c r="D475"/>
  <c r="D474"/>
  <c r="D472"/>
  <c r="D471"/>
  <c r="D470"/>
  <c r="D469"/>
  <c r="D468"/>
  <c r="D467"/>
  <c r="D466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2"/>
  <c r="D91"/>
  <c r="D90"/>
  <c r="D89"/>
  <c r="D88"/>
  <c r="D87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17"/>
  <c r="D16"/>
  <c r="D15"/>
  <c r="D14"/>
  <c r="D13"/>
  <c r="D12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17"/>
  <c r="C16"/>
  <c r="C15"/>
  <c r="C14"/>
  <c r="C13"/>
  <c r="C12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17"/>
  <c r="A16"/>
  <c r="A15"/>
  <c r="A14"/>
  <c r="A13"/>
  <c r="A11" i="1"/>
  <c r="A12" i="15" s="1"/>
  <c r="F373" i="3"/>
  <c r="F372" s="1"/>
  <c r="F371" s="1"/>
  <c r="F323"/>
  <c r="F322" s="1"/>
  <c r="F321" s="1"/>
  <c r="F201"/>
  <c r="F196"/>
  <c r="F190"/>
  <c r="F189" s="1"/>
  <c r="F188" s="1"/>
  <c r="F212"/>
  <c r="F211" s="1"/>
  <c r="F355"/>
  <c r="F354" s="1"/>
  <c r="F353" s="1"/>
  <c r="F352"/>
  <c r="F351" s="1"/>
  <c r="F350" s="1"/>
  <c r="F395"/>
  <c r="F394"/>
  <c r="F398"/>
  <c r="F397" s="1"/>
  <c r="F396" s="1"/>
  <c r="F391"/>
  <c r="F390" s="1"/>
  <c r="F389" s="1"/>
  <c r="F388"/>
  <c r="F387" s="1"/>
  <c r="F386" s="1"/>
  <c r="F401"/>
  <c r="F400" s="1"/>
  <c r="F399" s="1"/>
  <c r="F385"/>
  <c r="F384" s="1"/>
  <c r="F383"/>
  <c r="F382" s="1"/>
  <c r="F381"/>
  <c r="F380" s="1"/>
  <c r="F378"/>
  <c r="F377" s="1"/>
  <c r="F376"/>
  <c r="F375" s="1"/>
  <c r="F370"/>
  <c r="F369" s="1"/>
  <c r="F368" s="1"/>
  <c r="F367"/>
  <c r="F366"/>
  <c r="F364"/>
  <c r="F363" s="1"/>
  <c r="F362"/>
  <c r="F361" s="1"/>
  <c r="F358"/>
  <c r="F360"/>
  <c r="F349"/>
  <c r="F348" s="1"/>
  <c r="F347" s="1"/>
  <c r="F346"/>
  <c r="F345" s="1"/>
  <c r="F344"/>
  <c r="F343" s="1"/>
  <c r="F341"/>
  <c r="F340" s="1"/>
  <c r="F339"/>
  <c r="F338" s="1"/>
  <c r="F336"/>
  <c r="F335"/>
  <c r="F333"/>
  <c r="F332" s="1"/>
  <c r="F331"/>
  <c r="F330" s="1"/>
  <c r="F329"/>
  <c r="F328" s="1"/>
  <c r="F326"/>
  <c r="F325" s="1"/>
  <c r="F324" s="1"/>
  <c r="F320"/>
  <c r="F319" s="1"/>
  <c r="F318" s="1"/>
  <c r="F316"/>
  <c r="F315" s="1"/>
  <c r="F314"/>
  <c r="F313" s="1"/>
  <c r="F312"/>
  <c r="F311" s="1"/>
  <c r="F306"/>
  <c r="F305" s="1"/>
  <c r="F303"/>
  <c r="F302" s="1"/>
  <c r="F300"/>
  <c r="F299" s="1"/>
  <c r="F297"/>
  <c r="F296" s="1"/>
  <c r="F295" s="1"/>
  <c r="F291"/>
  <c r="F290" s="1"/>
  <c r="F289"/>
  <c r="F288" s="1"/>
  <c r="F287"/>
  <c r="F286" s="1"/>
  <c r="F294"/>
  <c r="F293" s="1"/>
  <c r="F292" s="1"/>
  <c r="F284"/>
  <c r="F283" s="1"/>
  <c r="F282" s="1"/>
  <c r="F281"/>
  <c r="F280" s="1"/>
  <c r="F279"/>
  <c r="F278" s="1"/>
  <c r="F276"/>
  <c r="F275" s="1"/>
  <c r="F274"/>
  <c r="F273" s="1"/>
  <c r="F272"/>
  <c r="F271" s="1"/>
  <c r="F269"/>
  <c r="F268" s="1"/>
  <c r="F267" s="1"/>
  <c r="F266"/>
  <c r="F265" s="1"/>
  <c r="F264"/>
  <c r="F263" s="1"/>
  <c r="F261"/>
  <c r="F260" s="1"/>
  <c r="F259" s="1"/>
  <c r="F252"/>
  <c r="F251" s="1"/>
  <c r="F250" s="1"/>
  <c r="F249"/>
  <c r="F248" s="1"/>
  <c r="F247"/>
  <c r="F246" s="1"/>
  <c r="F244"/>
  <c r="F243" s="1"/>
  <c r="F242" s="1"/>
  <c r="F241"/>
  <c r="F240" s="1"/>
  <c r="F239" s="1"/>
  <c r="F238"/>
  <c r="F237" s="1"/>
  <c r="F236" s="1"/>
  <c r="F235"/>
  <c r="F234" s="1"/>
  <c r="F233" s="1"/>
  <c r="F232"/>
  <c r="F229"/>
  <c r="F226"/>
  <c r="F231"/>
  <c r="F228"/>
  <c r="F225"/>
  <c r="F222"/>
  <c r="F221" s="1"/>
  <c r="F220"/>
  <c r="F219" s="1"/>
  <c r="F218"/>
  <c r="F217" s="1"/>
  <c r="F215"/>
  <c r="F214"/>
  <c r="F210"/>
  <c r="F209" s="1"/>
  <c r="F207"/>
  <c r="F206" s="1"/>
  <c r="F205"/>
  <c r="F204" s="1"/>
  <c r="F202"/>
  <c r="F198"/>
  <c r="F197"/>
  <c r="F194"/>
  <c r="F193"/>
  <c r="F186"/>
  <c r="F184"/>
  <c r="F183" s="1"/>
  <c r="F182"/>
  <c r="F181" s="1"/>
  <c r="F179"/>
  <c r="F178" s="1"/>
  <c r="F177"/>
  <c r="F176" s="1"/>
  <c r="F175"/>
  <c r="F174" s="1"/>
  <c r="F171"/>
  <c r="F170" s="1"/>
  <c r="F169" s="1"/>
  <c r="F168" s="1"/>
  <c r="F167"/>
  <c r="F166" s="1"/>
  <c r="F165" s="1"/>
  <c r="F164" s="1"/>
  <c r="F157"/>
  <c r="F154"/>
  <c r="F151"/>
  <c r="F160"/>
  <c r="F159" s="1"/>
  <c r="F158" s="1"/>
  <c r="F156"/>
  <c r="F155" s="1"/>
  <c r="F153"/>
  <c r="F150"/>
  <c r="F146"/>
  <c r="F145" s="1"/>
  <c r="F144" s="1"/>
  <c r="F143"/>
  <c r="F142"/>
  <c r="F140"/>
  <c r="F139" s="1"/>
  <c r="F138"/>
  <c r="F137" s="1"/>
  <c r="F136"/>
  <c r="F135" s="1"/>
  <c r="F133"/>
  <c r="F132"/>
  <c r="F130"/>
  <c r="F129" s="1"/>
  <c r="F128"/>
  <c r="F127" s="1"/>
  <c r="F126"/>
  <c r="F125" s="1"/>
  <c r="F116"/>
  <c r="F115" s="1"/>
  <c r="F114"/>
  <c r="F113" s="1"/>
  <c r="F110"/>
  <c r="F109" s="1"/>
  <c r="F108"/>
  <c r="F107" s="1"/>
  <c r="F104"/>
  <c r="F103" s="1"/>
  <c r="F102"/>
  <c r="F101" s="1"/>
  <c r="F98"/>
  <c r="F97" s="1"/>
  <c r="F96"/>
  <c r="F95" s="1"/>
  <c r="F94"/>
  <c r="F93" s="1"/>
  <c r="F89"/>
  <c r="F88" s="1"/>
  <c r="F87" s="1"/>
  <c r="F86" s="1"/>
  <c r="F85"/>
  <c r="F84" s="1"/>
  <c r="F83" s="1"/>
  <c r="F82"/>
  <c r="F81" s="1"/>
  <c r="F80" s="1"/>
  <c r="F59"/>
  <c r="F58" s="1"/>
  <c r="F57"/>
  <c r="F56" s="1"/>
  <c r="F55"/>
  <c r="F54" s="1"/>
  <c r="F52"/>
  <c r="F51" s="1"/>
  <c r="F50"/>
  <c r="F49" s="1"/>
  <c r="F48"/>
  <c r="F47" s="1"/>
  <c r="F44"/>
  <c r="F43" s="1"/>
  <c r="F42"/>
  <c r="F41" s="1"/>
  <c r="F40"/>
  <c r="F37"/>
  <c r="F36" s="1"/>
  <c r="F35"/>
  <c r="F34" s="1"/>
  <c r="F33"/>
  <c r="F32" s="1"/>
  <c r="F28"/>
  <c r="F27" s="1"/>
  <c r="F26"/>
  <c r="F25" s="1"/>
  <c r="F24"/>
  <c r="F23" s="1"/>
  <c r="F20"/>
  <c r="F19" s="1"/>
  <c r="F18" s="1"/>
  <c r="F17"/>
  <c r="F16" s="1"/>
  <c r="F15" s="1"/>
  <c r="F14"/>
  <c r="F13" s="1"/>
  <c r="F12" s="1"/>
  <c r="F221" i="1"/>
  <c r="G223" i="15" s="1"/>
  <c r="F218" i="1"/>
  <c r="G220" i="15" s="1"/>
  <c r="F78" i="1"/>
  <c r="G80" i="15" s="1"/>
  <c r="F38" i="1"/>
  <c r="G40" i="15" s="1"/>
  <c r="F343" i="1"/>
  <c r="F342" s="1"/>
  <c r="G344" i="15" s="1"/>
  <c r="F340" i="1"/>
  <c r="G342" i="15" s="1"/>
  <c r="F119" i="1"/>
  <c r="F118" s="1"/>
  <c r="G120" i="15" s="1"/>
  <c r="F116" i="1"/>
  <c r="F115" s="1"/>
  <c r="F397"/>
  <c r="G399" i="15" s="1"/>
  <c r="F401" i="1"/>
  <c r="G403" i="15" s="1"/>
  <c r="F414" i="1"/>
  <c r="F413" s="1"/>
  <c r="G415" i="15" s="1"/>
  <c r="F384" i="1"/>
  <c r="G386" i="15" s="1"/>
  <c r="F45" i="1"/>
  <c r="G47" i="15" s="1"/>
  <c r="F48" i="1"/>
  <c r="F47" s="1"/>
  <c r="G49" i="15" s="1"/>
  <c r="C48" i="14"/>
  <c r="C45"/>
  <c r="C42"/>
  <c r="C41" s="1"/>
  <c r="C39"/>
  <c r="C38" s="1"/>
  <c r="C31"/>
  <c r="C30" s="1"/>
  <c r="C29" s="1"/>
  <c r="C26"/>
  <c r="C24"/>
  <c r="C21"/>
  <c r="C19"/>
  <c r="C16"/>
  <c r="C14"/>
  <c r="C37"/>
  <c r="F39" i="3"/>
  <c r="F119"/>
  <c r="F118" s="1"/>
  <c r="F122"/>
  <c r="F121" s="1"/>
  <c r="F257"/>
  <c r="F256" s="1"/>
  <c r="F254"/>
  <c r="F253" s="1"/>
  <c r="F226" i="1"/>
  <c r="F225" s="1"/>
  <c r="F229"/>
  <c r="G231" i="15" s="1"/>
  <c r="F233" i="1"/>
  <c r="F232" s="1"/>
  <c r="F236"/>
  <c r="F235" s="1"/>
  <c r="G237" i="15" s="1"/>
  <c r="F42" i="1"/>
  <c r="G44" i="15" s="1"/>
  <c r="F475" i="1"/>
  <c r="G477" i="15" s="1"/>
  <c r="F469" i="1"/>
  <c r="F467"/>
  <c r="G469" i="15" s="1"/>
  <c r="F461" i="1"/>
  <c r="G463" i="15" s="1"/>
  <c r="F459" i="1"/>
  <c r="G461" i="15" s="1"/>
  <c r="F457" i="1"/>
  <c r="F453"/>
  <c r="G455" i="15" s="1"/>
  <c r="F451" i="1"/>
  <c r="F449"/>
  <c r="G451" i="15" s="1"/>
  <c r="F444" i="1"/>
  <c r="G446" i="15" s="1"/>
  <c r="F442" i="1"/>
  <c r="G444" i="15" s="1"/>
  <c r="F440" i="1"/>
  <c r="G442" i="15" s="1"/>
  <c r="F433" i="1"/>
  <c r="F432" s="1"/>
  <c r="G434" i="15" s="1"/>
  <c r="F430" i="1"/>
  <c r="G432" i="15" s="1"/>
  <c r="F428" i="1"/>
  <c r="G430" i="15" s="1"/>
  <c r="F426" i="1"/>
  <c r="F420"/>
  <c r="G422" i="15" s="1"/>
  <c r="F410" i="1"/>
  <c r="G412" i="15" s="1"/>
  <c r="F408" i="1"/>
  <c r="G410" i="15" s="1"/>
  <c r="F406" i="1"/>
  <c r="G408" i="15" s="1"/>
  <c r="F404" i="1"/>
  <c r="G406" i="15" s="1"/>
  <c r="F395" i="1"/>
  <c r="G397" i="15" s="1"/>
  <c r="F393" i="1"/>
  <c r="F391"/>
  <c r="G393" i="15" s="1"/>
  <c r="F388" i="1"/>
  <c r="G390" i="15" s="1"/>
  <c r="F380" i="1"/>
  <c r="G382" i="15" s="1"/>
  <c r="F378" i="1"/>
  <c r="G380" i="15" s="1"/>
  <c r="F376" i="1"/>
  <c r="G378" i="15" s="1"/>
  <c r="F374" i="1"/>
  <c r="G376" i="15" s="1"/>
  <c r="F371" i="1"/>
  <c r="G373" i="15" s="1"/>
  <c r="F367" i="1"/>
  <c r="G369" i="15" s="1"/>
  <c r="F365" i="1"/>
  <c r="G367" i="15" s="1"/>
  <c r="F363" i="1"/>
  <c r="G365" i="15" s="1"/>
  <c r="F361" i="1"/>
  <c r="F358"/>
  <c r="G360" i="15" s="1"/>
  <c r="F348" i="1"/>
  <c r="G350" i="15" s="1"/>
  <c r="F334" i="1"/>
  <c r="G336" i="15" s="1"/>
  <c r="F332" i="1"/>
  <c r="G334" i="15" s="1"/>
  <c r="F329" i="1"/>
  <c r="G331" i="15" s="1"/>
  <c r="F327" i="1"/>
  <c r="F324"/>
  <c r="G326" i="15" s="1"/>
  <c r="F322" i="1"/>
  <c r="F319"/>
  <c r="G321" i="15" s="1"/>
  <c r="F317" i="1"/>
  <c r="F315"/>
  <c r="G317" i="15" s="1"/>
  <c r="F311" i="1"/>
  <c r="F309"/>
  <c r="G311" i="15" s="1"/>
  <c r="F305" i="1"/>
  <c r="G307" i="15" s="1"/>
  <c r="F303" i="1"/>
  <c r="G305" i="15" s="1"/>
  <c r="F299" i="1"/>
  <c r="F297"/>
  <c r="G299" i="15" s="1"/>
  <c r="F293" i="1"/>
  <c r="G295" i="15" s="1"/>
  <c r="F291" i="1"/>
  <c r="G293" i="15" s="1"/>
  <c r="F289" i="1"/>
  <c r="F283"/>
  <c r="F282" s="1"/>
  <c r="F279"/>
  <c r="G281" i="15" s="1"/>
  <c r="F277" i="1"/>
  <c r="G279" i="15" s="1"/>
  <c r="F275" i="1"/>
  <c r="G277" i="15" s="1"/>
  <c r="F270" i="1"/>
  <c r="F269" s="1"/>
  <c r="G271" i="15" s="1"/>
  <c r="G268"/>
  <c r="F264" i="1"/>
  <c r="G266" i="15" s="1"/>
  <c r="F262" i="1"/>
  <c r="F259"/>
  <c r="G261" i="15" s="1"/>
  <c r="F257" i="1"/>
  <c r="G259" i="15" s="1"/>
  <c r="F255" i="1"/>
  <c r="G257" i="15" s="1"/>
  <c r="F251" i="1"/>
  <c r="F250" s="1"/>
  <c r="F247"/>
  <c r="G249" i="15" s="1"/>
  <c r="F241" i="1"/>
  <c r="G243" i="15" s="1"/>
  <c r="F215" i="1"/>
  <c r="G217" i="15" s="1"/>
  <c r="F213" i="1"/>
  <c r="G215" i="15" s="1"/>
  <c r="F211" i="1"/>
  <c r="G213" i="15" s="1"/>
  <c r="F208" i="1"/>
  <c r="G210" i="15" s="1"/>
  <c r="F206" i="1"/>
  <c r="G208" i="15" s="1"/>
  <c r="F204" i="1"/>
  <c r="G206" i="15" s="1"/>
  <c r="F200" i="1"/>
  <c r="G202" i="15" s="1"/>
  <c r="F198" i="1"/>
  <c r="G200" i="15" s="1"/>
  <c r="F196" i="1"/>
  <c r="G198" i="15" s="1"/>
  <c r="F193" i="1"/>
  <c r="G195" i="15" s="1"/>
  <c r="F191" i="1"/>
  <c r="G193" i="15" s="1"/>
  <c r="F189" i="1"/>
  <c r="F166"/>
  <c r="G168" i="15" s="1"/>
  <c r="F164" i="1"/>
  <c r="G166" i="15" s="1"/>
  <c r="F162" i="1"/>
  <c r="G164" i="15" s="1"/>
  <c r="F159" i="1"/>
  <c r="G161" i="15" s="1"/>
  <c r="F157" i="1"/>
  <c r="G159" i="15" s="1"/>
  <c r="F155" i="1"/>
  <c r="G157" i="15" s="1"/>
  <c r="F151" i="1"/>
  <c r="G153" i="15" s="1"/>
  <c r="F149" i="1"/>
  <c r="G151" i="15" s="1"/>
  <c r="F147" i="1"/>
  <c r="G149" i="15" s="1"/>
  <c r="F144" i="1"/>
  <c r="G146" i="15" s="1"/>
  <c r="F142" i="1"/>
  <c r="G144" i="15" s="1"/>
  <c r="F140" i="1"/>
  <c r="G142" i="15" s="1"/>
  <c r="F134" i="1"/>
  <c r="G136" i="15" s="1"/>
  <c r="F132" i="1"/>
  <c r="G134" i="15" s="1"/>
  <c r="F130" i="1"/>
  <c r="G132" i="15" s="1"/>
  <c r="F127" i="1"/>
  <c r="F125"/>
  <c r="G127" i="15" s="1"/>
  <c r="F108" i="1"/>
  <c r="F107" s="1"/>
  <c r="G109" i="15" s="1"/>
  <c r="F105" i="1"/>
  <c r="G107" i="15" s="1"/>
  <c r="F101" i="1"/>
  <c r="G103" i="15" s="1"/>
  <c r="F98" i="1"/>
  <c r="F97" s="1"/>
  <c r="G99" i="15" s="1"/>
  <c r="F95" i="1"/>
  <c r="G97" i="15" s="1"/>
  <c r="F89" i="1"/>
  <c r="G91" i="15" s="1"/>
  <c r="F87" i="1"/>
  <c r="G89" i="15" s="1"/>
  <c r="F80" i="1"/>
  <c r="G82" i="15" s="1"/>
  <c r="F76" i="1"/>
  <c r="F73"/>
  <c r="G75" i="15" s="1"/>
  <c r="F71" i="1"/>
  <c r="G73" i="15" s="1"/>
  <c r="F61" i="1"/>
  <c r="F60" s="1"/>
  <c r="G62" i="15" s="1"/>
  <c r="F58" i="1"/>
  <c r="F57" s="1"/>
  <c r="F53"/>
  <c r="F52" s="1"/>
  <c r="F51" s="1"/>
  <c r="F36"/>
  <c r="G38" i="15" s="1"/>
  <c r="F33" i="1"/>
  <c r="F32" s="1"/>
  <c r="G34" i="15" s="1"/>
  <c r="F28" i="1"/>
  <c r="G30" i="15" s="1"/>
  <c r="F26" i="1"/>
  <c r="G28" i="15" s="1"/>
  <c r="F23" i="1"/>
  <c r="F22" s="1"/>
  <c r="F15"/>
  <c r="F14" s="1"/>
  <c r="F13" s="1"/>
  <c r="F12" s="1"/>
  <c r="F152" i="3" l="1"/>
  <c r="F149"/>
  <c r="B452" i="15"/>
  <c r="F200" i="3"/>
  <c r="F199" s="1"/>
  <c r="B439" i="15"/>
  <c r="B437"/>
  <c r="B270"/>
  <c r="B438"/>
  <c r="B417"/>
  <c r="B187"/>
  <c r="B185"/>
  <c r="B183"/>
  <c r="B181"/>
  <c r="B179"/>
  <c r="B177"/>
  <c r="B175"/>
  <c r="B173"/>
  <c r="B171"/>
  <c r="B188"/>
  <c r="B186"/>
  <c r="B184"/>
  <c r="B182"/>
  <c r="B180"/>
  <c r="B178"/>
  <c r="B176"/>
  <c r="B174"/>
  <c r="B172"/>
  <c r="B170"/>
  <c r="B45"/>
  <c r="B321"/>
  <c r="B109"/>
  <c r="B256"/>
  <c r="B385"/>
  <c r="C13" i="14"/>
  <c r="C18"/>
  <c r="C23"/>
  <c r="B77" i="15"/>
  <c r="B141"/>
  <c r="B224"/>
  <c r="B289"/>
  <c r="B353"/>
  <c r="G435"/>
  <c r="F110" i="1"/>
  <c r="G112" i="15" s="1"/>
  <c r="F357" i="3"/>
  <c r="F240" i="1"/>
  <c r="F239" s="1"/>
  <c r="F238" s="1"/>
  <c r="G240" i="15" s="1"/>
  <c r="B433"/>
  <c r="B21"/>
  <c r="B19"/>
  <c r="B20"/>
  <c r="B18"/>
  <c r="B29"/>
  <c r="B61"/>
  <c r="B93"/>
  <c r="B125"/>
  <c r="B157"/>
  <c r="B208"/>
  <c r="B240"/>
  <c r="B273"/>
  <c r="B305"/>
  <c r="B337"/>
  <c r="B369"/>
  <c r="B401"/>
  <c r="F131" i="3"/>
  <c r="F124" s="1"/>
  <c r="G285" i="15"/>
  <c r="G100"/>
  <c r="F308" i="1"/>
  <c r="F307" s="1"/>
  <c r="G309" i="15" s="1"/>
  <c r="G354"/>
  <c r="F100" i="1"/>
  <c r="G102" i="15" s="1"/>
  <c r="F387" i="1"/>
  <c r="G389" i="15" s="1"/>
  <c r="G235"/>
  <c r="F393" i="3"/>
  <c r="F392" s="1"/>
  <c r="F65" i="1"/>
  <c r="G67" i="15" s="1"/>
  <c r="F281" i="1"/>
  <c r="G283" i="15" s="1"/>
  <c r="G284"/>
  <c r="F124" i="1"/>
  <c r="G126" i="15" s="1"/>
  <c r="G253"/>
  <c r="F383" i="1"/>
  <c r="G385" i="15" s="1"/>
  <c r="F357" i="1"/>
  <c r="G359" i="15" s="1"/>
  <c r="G110"/>
  <c r="F288" i="1"/>
  <c r="F287" s="1"/>
  <c r="F373"/>
  <c r="G375" i="15" s="1"/>
  <c r="G345"/>
  <c r="F203" i="3"/>
  <c r="F180"/>
  <c r="F277"/>
  <c r="F246" i="1"/>
  <c r="F285" i="3"/>
  <c r="F474" i="1"/>
  <c r="F473" s="1"/>
  <c r="F419"/>
  <c r="G421" i="15" s="1"/>
  <c r="F365" i="3"/>
  <c r="G63" i="15"/>
  <c r="F106" i="3"/>
  <c r="F105" s="1"/>
  <c r="F227"/>
  <c r="G416" i="15"/>
  <c r="F331" i="1"/>
  <c r="G333" i="15" s="1"/>
  <c r="G50"/>
  <c r="G54"/>
  <c r="F439" i="1"/>
  <c r="F11" i="3"/>
  <c r="F53"/>
  <c r="F100"/>
  <c r="F99" s="1"/>
  <c r="F192"/>
  <c r="F213"/>
  <c r="F208" s="1"/>
  <c r="F224"/>
  <c r="F310"/>
  <c r="F334"/>
  <c r="F327" s="1"/>
  <c r="G121" i="15"/>
  <c r="F347" i="1"/>
  <c r="F326"/>
  <c r="G328" i="15" s="1"/>
  <c r="F448" i="1"/>
  <c r="F447" s="1"/>
  <c r="G449" i="15" s="1"/>
  <c r="F92" i="3"/>
  <c r="F91" s="1"/>
  <c r="F38"/>
  <c r="F86" i="1"/>
  <c r="F261"/>
  <c r="G263" i="15" s="1"/>
  <c r="F456" i="1"/>
  <c r="G458" i="15" s="1"/>
  <c r="F466" i="1"/>
  <c r="G468" i="15" s="1"/>
  <c r="F262" i="3"/>
  <c r="F46"/>
  <c r="F400" i="1"/>
  <c r="G402" i="15" s="1"/>
  <c r="F339" i="1"/>
  <c r="F79" i="3"/>
  <c r="F230"/>
  <c r="G252" i="15"/>
  <c r="F249" i="1"/>
  <c r="G251" i="15" s="1"/>
  <c r="F22" i="3"/>
  <c r="F21" s="1"/>
  <c r="F379"/>
  <c r="F425" i="1"/>
  <c r="G453" i="15"/>
  <c r="G459"/>
  <c r="G471"/>
  <c r="G238"/>
  <c r="G228"/>
  <c r="F337" i="3"/>
  <c r="G118" i="15"/>
  <c r="F195" i="3"/>
  <c r="F374"/>
  <c r="F112"/>
  <c r="F111" s="1"/>
  <c r="F188" i="1"/>
  <c r="G190" i="15" s="1"/>
  <c r="F139" i="1"/>
  <c r="G141" i="15" s="1"/>
  <c r="F314" i="1"/>
  <c r="G316" i="15" s="1"/>
  <c r="F360" i="1"/>
  <c r="F141" i="3"/>
  <c r="F134" s="1"/>
  <c r="F173"/>
  <c r="F270"/>
  <c r="F403" i="1"/>
  <c r="G405" i="15" s="1"/>
  <c r="G264"/>
  <c r="F231" i="1"/>
  <c r="G233" i="15" s="1"/>
  <c r="F274" i="1"/>
  <c r="F154"/>
  <c r="G156" i="15" s="1"/>
  <c r="F370" i="1"/>
  <c r="G372" i="15" s="1"/>
  <c r="G272"/>
  <c r="F254" i="1"/>
  <c r="F296"/>
  <c r="G298" i="15" s="1"/>
  <c r="F321" i="1"/>
  <c r="G323" i="15" s="1"/>
  <c r="F390" i="1"/>
  <c r="F104"/>
  <c r="G106" i="15" s="1"/>
  <c r="F342" i="3"/>
  <c r="F75" i="1"/>
  <c r="G77" i="15" s="1"/>
  <c r="G60"/>
  <c r="G55"/>
  <c r="F44" i="1"/>
  <c r="G46" i="15" s="1"/>
  <c r="F35" i="1"/>
  <c r="G37" i="15" s="1"/>
  <c r="G35"/>
  <c r="G16"/>
  <c r="F350" i="1"/>
  <c r="G352" i="15" s="1"/>
  <c r="G353"/>
  <c r="G59"/>
  <c r="F56" i="1"/>
  <c r="F50"/>
  <c r="G52" i="15" s="1"/>
  <c r="G53"/>
  <c r="F31" i="3"/>
  <c r="G15" i="15"/>
  <c r="F216" i="3"/>
  <c r="B477" i="15"/>
  <c r="B473"/>
  <c r="B469"/>
  <c r="B465"/>
  <c r="B461"/>
  <c r="B457"/>
  <c r="B453"/>
  <c r="B449"/>
  <c r="B445"/>
  <c r="B441"/>
  <c r="B434"/>
  <c r="B430"/>
  <c r="B426"/>
  <c r="B422"/>
  <c r="B418"/>
  <c r="B414"/>
  <c r="B410"/>
  <c r="B406"/>
  <c r="B402"/>
  <c r="B398"/>
  <c r="B394"/>
  <c r="B390"/>
  <c r="B386"/>
  <c r="B382"/>
  <c r="B378"/>
  <c r="B374"/>
  <c r="B370"/>
  <c r="B366"/>
  <c r="B362"/>
  <c r="B358"/>
  <c r="B354"/>
  <c r="B350"/>
  <c r="B346"/>
  <c r="B342"/>
  <c r="B338"/>
  <c r="B334"/>
  <c r="B330"/>
  <c r="B326"/>
  <c r="B322"/>
  <c r="B318"/>
  <c r="B314"/>
  <c r="B310"/>
  <c r="B306"/>
  <c r="B302"/>
  <c r="B298"/>
  <c r="B294"/>
  <c r="B290"/>
  <c r="B286"/>
  <c r="B282"/>
  <c r="B278"/>
  <c r="B274"/>
  <c r="B269"/>
  <c r="B265"/>
  <c r="B261"/>
  <c r="B257"/>
  <c r="B253"/>
  <c r="B249"/>
  <c r="B245"/>
  <c r="B241"/>
  <c r="B237"/>
  <c r="B233"/>
  <c r="B229"/>
  <c r="B225"/>
  <c r="B221"/>
  <c r="B217"/>
  <c r="B213"/>
  <c r="B209"/>
  <c r="B205"/>
  <c r="B201"/>
  <c r="B197"/>
  <c r="B193"/>
  <c r="B189"/>
  <c r="B166"/>
  <c r="B162"/>
  <c r="B158"/>
  <c r="B154"/>
  <c r="B150"/>
  <c r="B146"/>
  <c r="B142"/>
  <c r="B138"/>
  <c r="B134"/>
  <c r="B130"/>
  <c r="B126"/>
  <c r="B122"/>
  <c r="B118"/>
  <c r="B114"/>
  <c r="B110"/>
  <c r="B106"/>
  <c r="B102"/>
  <c r="B98"/>
  <c r="B94"/>
  <c r="B90"/>
  <c r="B86"/>
  <c r="B82"/>
  <c r="B78"/>
  <c r="B74"/>
  <c r="B70"/>
  <c r="B66"/>
  <c r="B62"/>
  <c r="B58"/>
  <c r="B54"/>
  <c r="B50"/>
  <c r="B46"/>
  <c r="B42"/>
  <c r="B38"/>
  <c r="B34"/>
  <c r="B30"/>
  <c r="B26"/>
  <c r="B22"/>
  <c r="B14"/>
  <c r="B478"/>
  <c r="B474"/>
  <c r="B470"/>
  <c r="B466"/>
  <c r="B462"/>
  <c r="B458"/>
  <c r="B454"/>
  <c r="B450"/>
  <c r="B446"/>
  <c r="B442"/>
  <c r="B435"/>
  <c r="B431"/>
  <c r="B427"/>
  <c r="B423"/>
  <c r="B419"/>
  <c r="B415"/>
  <c r="B411"/>
  <c r="B407"/>
  <c r="B403"/>
  <c r="B399"/>
  <c r="B395"/>
  <c r="B391"/>
  <c r="B387"/>
  <c r="B383"/>
  <c r="B379"/>
  <c r="B375"/>
  <c r="B371"/>
  <c r="B367"/>
  <c r="B363"/>
  <c r="B359"/>
  <c r="B355"/>
  <c r="B351"/>
  <c r="B347"/>
  <c r="B343"/>
  <c r="B339"/>
  <c r="B335"/>
  <c r="B331"/>
  <c r="B327"/>
  <c r="B323"/>
  <c r="B319"/>
  <c r="B315"/>
  <c r="B311"/>
  <c r="B307"/>
  <c r="B303"/>
  <c r="B299"/>
  <c r="B295"/>
  <c r="B291"/>
  <c r="B287"/>
  <c r="B283"/>
  <c r="B279"/>
  <c r="B275"/>
  <c r="B271"/>
  <c r="B266"/>
  <c r="B262"/>
  <c r="B258"/>
  <c r="B254"/>
  <c r="B250"/>
  <c r="B246"/>
  <c r="B242"/>
  <c r="B238"/>
  <c r="B234"/>
  <c r="B230"/>
  <c r="B226"/>
  <c r="B222"/>
  <c r="B218"/>
  <c r="B214"/>
  <c r="B210"/>
  <c r="B206"/>
  <c r="B202"/>
  <c r="B198"/>
  <c r="B194"/>
  <c r="B190"/>
  <c r="B167"/>
  <c r="B163"/>
  <c r="B159"/>
  <c r="B155"/>
  <c r="B151"/>
  <c r="B147"/>
  <c r="B143"/>
  <c r="B139"/>
  <c r="B135"/>
  <c r="B131"/>
  <c r="B127"/>
  <c r="B123"/>
  <c r="B119"/>
  <c r="B115"/>
  <c r="B111"/>
  <c r="B107"/>
  <c r="B103"/>
  <c r="B99"/>
  <c r="B95"/>
  <c r="B91"/>
  <c r="B87"/>
  <c r="B83"/>
  <c r="B79"/>
  <c r="B75"/>
  <c r="B71"/>
  <c r="B67"/>
  <c r="B63"/>
  <c r="B59"/>
  <c r="B55"/>
  <c r="B51"/>
  <c r="B47"/>
  <c r="B43"/>
  <c r="B39"/>
  <c r="B35"/>
  <c r="B31"/>
  <c r="B27"/>
  <c r="B23"/>
  <c r="B15"/>
  <c r="B475"/>
  <c r="B471"/>
  <c r="B467"/>
  <c r="B463"/>
  <c r="B459"/>
  <c r="B455"/>
  <c r="B451"/>
  <c r="B447"/>
  <c r="B443"/>
  <c r="B436"/>
  <c r="B432"/>
  <c r="B428"/>
  <c r="B424"/>
  <c r="B420"/>
  <c r="B416"/>
  <c r="B412"/>
  <c r="B408"/>
  <c r="B404"/>
  <c r="B400"/>
  <c r="B396"/>
  <c r="B392"/>
  <c r="B388"/>
  <c r="B384"/>
  <c r="B380"/>
  <c r="B376"/>
  <c r="B372"/>
  <c r="B368"/>
  <c r="B364"/>
  <c r="B360"/>
  <c r="B356"/>
  <c r="B352"/>
  <c r="B348"/>
  <c r="B344"/>
  <c r="B340"/>
  <c r="B336"/>
  <c r="B332"/>
  <c r="B328"/>
  <c r="B324"/>
  <c r="B320"/>
  <c r="B316"/>
  <c r="B312"/>
  <c r="B308"/>
  <c r="B304"/>
  <c r="B300"/>
  <c r="B296"/>
  <c r="B292"/>
  <c r="B288"/>
  <c r="B284"/>
  <c r="B280"/>
  <c r="B276"/>
  <c r="B272"/>
  <c r="B267"/>
  <c r="B263"/>
  <c r="B259"/>
  <c r="B255"/>
  <c r="B251"/>
  <c r="B247"/>
  <c r="B243"/>
  <c r="B239"/>
  <c r="B235"/>
  <c r="B231"/>
  <c r="B227"/>
  <c r="B223"/>
  <c r="B219"/>
  <c r="B215"/>
  <c r="B211"/>
  <c r="B207"/>
  <c r="B203"/>
  <c r="B199"/>
  <c r="B195"/>
  <c r="B191"/>
  <c r="B168"/>
  <c r="B164"/>
  <c r="B160"/>
  <c r="B156"/>
  <c r="B152"/>
  <c r="B148"/>
  <c r="B144"/>
  <c r="B140"/>
  <c r="B136"/>
  <c r="B132"/>
  <c r="B128"/>
  <c r="B124"/>
  <c r="B120"/>
  <c r="B116"/>
  <c r="B112"/>
  <c r="B108"/>
  <c r="B104"/>
  <c r="B100"/>
  <c r="B96"/>
  <c r="B92"/>
  <c r="B88"/>
  <c r="B84"/>
  <c r="B80"/>
  <c r="B76"/>
  <c r="B72"/>
  <c r="B68"/>
  <c r="B64"/>
  <c r="B60"/>
  <c r="B56"/>
  <c r="B52"/>
  <c r="B48"/>
  <c r="B44"/>
  <c r="B40"/>
  <c r="B36"/>
  <c r="B32"/>
  <c r="B28"/>
  <c r="B24"/>
  <c r="B16"/>
  <c r="G227"/>
  <c r="F146" i="1"/>
  <c r="G148" i="15" s="1"/>
  <c r="F210" i="1"/>
  <c r="G212" i="15" s="1"/>
  <c r="F203" i="1"/>
  <c r="F94"/>
  <c r="G129" i="15"/>
  <c r="G191"/>
  <c r="G291"/>
  <c r="G301"/>
  <c r="G313"/>
  <c r="G324"/>
  <c r="G363"/>
  <c r="F228" i="1"/>
  <c r="F195"/>
  <c r="G197" i="15" s="1"/>
  <c r="F129" i="1"/>
  <c r="G131" i="15" s="1"/>
  <c r="F25" i="1"/>
  <c r="G27" i="15" s="1"/>
  <c r="F70" i="1"/>
  <c r="G25" i="15"/>
  <c r="G78"/>
  <c r="G428"/>
  <c r="G234"/>
  <c r="F245" i="3"/>
  <c r="F298"/>
  <c r="F114" i="1"/>
  <c r="B25" i="15"/>
  <c r="B41"/>
  <c r="B57"/>
  <c r="B73"/>
  <c r="B89"/>
  <c r="B105"/>
  <c r="B121"/>
  <c r="B137"/>
  <c r="B153"/>
  <c r="B169"/>
  <c r="B204"/>
  <c r="B220"/>
  <c r="B236"/>
  <c r="B252"/>
  <c r="B268"/>
  <c r="B285"/>
  <c r="B301"/>
  <c r="B317"/>
  <c r="B333"/>
  <c r="B349"/>
  <c r="B365"/>
  <c r="B381"/>
  <c r="B397"/>
  <c r="B413"/>
  <c r="B429"/>
  <c r="B448"/>
  <c r="B464"/>
  <c r="F302" i="1"/>
  <c r="G24" i="15"/>
  <c r="G319"/>
  <c r="G329"/>
  <c r="B468"/>
  <c r="F161" i="1"/>
  <c r="G163" i="15" s="1"/>
  <c r="G395"/>
  <c r="F41" i="1"/>
  <c r="G117" i="15"/>
  <c r="B17"/>
  <c r="B37"/>
  <c r="B53"/>
  <c r="B69"/>
  <c r="B85"/>
  <c r="B101"/>
  <c r="B117"/>
  <c r="B133"/>
  <c r="B149"/>
  <c r="B165"/>
  <c r="B200"/>
  <c r="B216"/>
  <c r="B232"/>
  <c r="B248"/>
  <c r="B264"/>
  <c r="B281"/>
  <c r="B297"/>
  <c r="B313"/>
  <c r="B329"/>
  <c r="B345"/>
  <c r="B361"/>
  <c r="B377"/>
  <c r="B393"/>
  <c r="B409"/>
  <c r="B425"/>
  <c r="B444"/>
  <c r="B460"/>
  <c r="B476"/>
  <c r="B33"/>
  <c r="B49"/>
  <c r="B65"/>
  <c r="B81"/>
  <c r="B97"/>
  <c r="B113"/>
  <c r="B129"/>
  <c r="B145"/>
  <c r="B161"/>
  <c r="B196"/>
  <c r="B212"/>
  <c r="B228"/>
  <c r="B244"/>
  <c r="B260"/>
  <c r="B277"/>
  <c r="B293"/>
  <c r="B309"/>
  <c r="B325"/>
  <c r="B341"/>
  <c r="B357"/>
  <c r="B373"/>
  <c r="B389"/>
  <c r="B405"/>
  <c r="B421"/>
  <c r="B440"/>
  <c r="B456"/>
  <c r="B472"/>
  <c r="F148" i="3" l="1"/>
  <c r="F147" s="1"/>
  <c r="G290" i="15"/>
  <c r="G450"/>
  <c r="G241"/>
  <c r="G427"/>
  <c r="F117" i="3"/>
  <c r="F465" i="1"/>
  <c r="G467" i="15" s="1"/>
  <c r="G310"/>
  <c r="F172" i="3"/>
  <c r="F191"/>
  <c r="G242" i="15"/>
  <c r="F64" i="1"/>
  <c r="G66" i="15" s="1"/>
  <c r="F418" i="1"/>
  <c r="G420" i="15" s="1"/>
  <c r="F356" i="3"/>
  <c r="F103" i="1"/>
  <c r="G105" i="15" s="1"/>
  <c r="F90" i="3"/>
  <c r="F45"/>
  <c r="G248" i="15"/>
  <c r="F245" i="1"/>
  <c r="G247" i="15" s="1"/>
  <c r="F295" i="1"/>
  <c r="G297" i="15" s="1"/>
  <c r="F356" i="1"/>
  <c r="F472"/>
  <c r="G475" i="15"/>
  <c r="G476"/>
  <c r="F30" i="3"/>
  <c r="F29" s="1"/>
  <c r="F223"/>
  <c r="F313" i="1"/>
  <c r="G315" i="15" s="1"/>
  <c r="F346" i="1"/>
  <c r="G349" i="15"/>
  <c r="G88"/>
  <c r="F85" i="1"/>
  <c r="G441" i="15"/>
  <c r="F438" i="1"/>
  <c r="G362" i="15"/>
  <c r="F455" i="1"/>
  <c r="G341" i="15"/>
  <c r="F338" i="1"/>
  <c r="G256" i="15"/>
  <c r="F253" i="1"/>
  <c r="G276" i="15"/>
  <c r="F273" i="1"/>
  <c r="F153"/>
  <c r="G155" i="15" s="1"/>
  <c r="F386" i="1"/>
  <c r="G388" i="15" s="1"/>
  <c r="G392"/>
  <c r="F123" i="1"/>
  <c r="F122" s="1"/>
  <c r="F31"/>
  <c r="G43" i="15"/>
  <c r="G14"/>
  <c r="F21" i="1"/>
  <c r="G304" i="15"/>
  <c r="F301" i="1"/>
  <c r="G303" i="15" s="1"/>
  <c r="G58"/>
  <c r="F55" i="1"/>
  <c r="G57" i="15" s="1"/>
  <c r="G289"/>
  <c r="F187" i="1"/>
  <c r="F113"/>
  <c r="G115" i="15" s="1"/>
  <c r="G116"/>
  <c r="G205"/>
  <c r="G72"/>
  <c r="F69" i="1"/>
  <c r="G230" i="15"/>
  <c r="F220" i="1"/>
  <c r="G222" i="15" s="1"/>
  <c r="G96"/>
  <c r="F93" i="1"/>
  <c r="F138"/>
  <c r="F224"/>
  <c r="G440" i="15" l="1"/>
  <c r="F435" i="1"/>
  <c r="G189" i="15"/>
  <c r="F181" i="1"/>
  <c r="F464"/>
  <c r="G466" i="15" s="1"/>
  <c r="G125"/>
  <c r="F187" i="3"/>
  <c r="F63" i="1"/>
  <c r="G65" i="15" s="1"/>
  <c r="F417" i="1"/>
  <c r="F416" s="1"/>
  <c r="G418" i="15" s="1"/>
  <c r="F355" i="1"/>
  <c r="G357" i="15" s="1"/>
  <c r="G358"/>
  <c r="F471" i="1"/>
  <c r="G473" i="15" s="1"/>
  <c r="G474"/>
  <c r="G340"/>
  <c r="F337" i="1"/>
  <c r="G348" i="15"/>
  <c r="F345" i="1"/>
  <c r="G347" i="15" s="1"/>
  <c r="G457"/>
  <c r="F446" i="1"/>
  <c r="G448" i="15" s="1"/>
  <c r="G87"/>
  <c r="F84" i="1"/>
  <c r="G255" i="15"/>
  <c r="F244" i="1"/>
  <c r="G246" i="15" s="1"/>
  <c r="F272" i="1"/>
  <c r="G274" i="15" s="1"/>
  <c r="G275"/>
  <c r="G95"/>
  <c r="F92" i="1"/>
  <c r="F20"/>
  <c r="G23" i="15"/>
  <c r="G124"/>
  <c r="G13"/>
  <c r="G226"/>
  <c r="F223" i="1"/>
  <c r="F68"/>
  <c r="G70" i="15" s="1"/>
  <c r="G71"/>
  <c r="G33"/>
  <c r="F30" i="1"/>
  <c r="G32" i="15" s="1"/>
  <c r="G140"/>
  <c r="F286" i="1"/>
  <c r="F463" l="1"/>
  <c r="G465" i="15" s="1"/>
  <c r="F177" i="1"/>
  <c r="G183" i="15"/>
  <c r="F424" i="1"/>
  <c r="G426" i="15" s="1"/>
  <c r="G437"/>
  <c r="G22"/>
  <c r="G21"/>
  <c r="F402" i="3"/>
  <c r="G419" i="15"/>
  <c r="F354" i="1"/>
  <c r="G356" i="15" s="1"/>
  <c r="G86"/>
  <c r="F83" i="1"/>
  <c r="G85" i="15" s="1"/>
  <c r="G339"/>
  <c r="F336" i="1"/>
  <c r="G338" i="15" s="1"/>
  <c r="F91" i="1"/>
  <c r="G93" i="15" s="1"/>
  <c r="G94"/>
  <c r="G288"/>
  <c r="F285" i="1"/>
  <c r="G225" i="15"/>
  <c r="F217" i="1"/>
  <c r="F11"/>
  <c r="F423" l="1"/>
  <c r="F172"/>
  <c r="G179" i="15"/>
  <c r="G12"/>
  <c r="G287"/>
  <c r="F243" i="1"/>
  <c r="G245" i="15" s="1"/>
  <c r="G219"/>
  <c r="F202" i="1"/>
  <c r="G425" i="15" l="1"/>
  <c r="F422" i="1"/>
  <c r="G424" i="15" s="1"/>
  <c r="F137" i="1"/>
  <c r="G139" i="15" s="1"/>
  <c r="G174"/>
  <c r="G204"/>
  <c r="F136" i="1" l="1"/>
  <c r="G138" i="15" s="1"/>
  <c r="F121" i="1" l="1"/>
  <c r="G123" i="15" s="1"/>
  <c r="G479" s="1"/>
  <c r="G11" s="1"/>
  <c r="F477" i="1" l="1"/>
  <c r="C36" i="14" s="1"/>
  <c r="C35" s="1"/>
  <c r="C34" s="1"/>
  <c r="C33" s="1"/>
  <c r="C28" s="1"/>
  <c r="C52" s="1"/>
  <c r="C12" s="1"/>
</calcChain>
</file>

<file path=xl/sharedStrings.xml><?xml version="1.0" encoding="utf-8"?>
<sst xmlns="http://schemas.openxmlformats.org/spreadsheetml/2006/main" count="1885" uniqueCount="389">
  <si>
    <t>Наименование</t>
  </si>
  <si>
    <t>РЗ</t>
  </si>
  <si>
    <t>ПР</t>
  </si>
  <si>
    <t>ЦСР</t>
  </si>
  <si>
    <t>ВР</t>
  </si>
  <si>
    <t>Сумма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</si>
  <si>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</si>
  <si>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</si>
  <si>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</si>
  <si>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</si>
  <si>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</si>
  <si>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</si>
  <si>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</si>
  <si>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</si>
  <si>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</si>
  <si>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</si>
  <si>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</si>
  <si>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</si>
  <si>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</si>
  <si>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</si>
  <si>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</si>
  <si>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</si>
  <si>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</si>
  <si>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</si>
  <si>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</si>
  <si>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</si>
  <si>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</si>
  <si>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</si>
  <si>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</si>
  <si>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</si>
  <si>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</si>
  <si>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</si>
  <si>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</si>
  <si>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</si>
  <si>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</si>
  <si>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</si>
  <si>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</si>
  <si>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</si>
  <si>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</si>
  <si>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</si>
  <si>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</si>
  <si>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</si>
  <si>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</si>
  <si>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</si>
  <si>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</si>
  <si>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</si>
  <si>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</si>
  <si>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</si>
  <si>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</si>
  <si>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</si>
  <si>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</si>
  <si>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</si>
  <si>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</si>
  <si>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</si>
  <si>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</si>
  <si>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</si>
  <si>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</si>
  <si>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</si>
  <si>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</si>
  <si>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</si>
  <si>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</si>
  <si>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</si>
  <si>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</si>
  <si>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</si>
  <si>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</si>
  <si>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</si>
  <si>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</si>
  <si>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</si>
  <si>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</si>
  <si>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</si>
  <si>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</si>
  <si>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</si>
  <si>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</si>
  <si>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</si>
  <si>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</si>
  <si>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</si>
  <si>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52.0.01.04160</t>
  </si>
  <si>
    <t>52.0.01.06070</t>
  </si>
  <si>
    <t>52.0.02.00000</t>
  </si>
  <si>
    <t>52.0.02.04160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</si>
  <si>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</si>
  <si>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</si>
  <si>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</si>
  <si>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</si>
  <si>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</si>
  <si>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</si>
  <si>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</si>
  <si>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</si>
  <si>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</si>
  <si>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</si>
  <si>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</si>
  <si>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</si>
  <si>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</si>
  <si>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</si>
  <si>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</si>
  <si>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</si>
  <si>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</si>
  <si>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</si>
  <si>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</si>
  <si>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</si>
  <si>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62.0.00.00000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</si>
  <si>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</si>
  <si>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</si>
  <si>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</si>
  <si>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</si>
  <si>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</si>
  <si>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</si>
  <si>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</si>
  <si>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</si>
  <si>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</si>
  <si>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51.0.00.00000</t>
  </si>
  <si>
    <t>51.0.00.04020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</si>
  <si>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</si>
  <si>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</si>
  <si>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</si>
  <si>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</si>
  <si>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</si>
  <si>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</si>
  <si>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</si>
  <si>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</si>
  <si>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</si>
  <si>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</si>
  <si>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</si>
  <si>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</si>
  <si>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</si>
  <si>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</si>
  <si>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</si>
  <si>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</si>
  <si>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</si>
  <si>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</si>
  <si>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</si>
  <si>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</si>
  <si>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</si>
  <si>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</si>
  <si>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</si>
  <si>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</si>
  <si>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</si>
  <si>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</si>
  <si>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</si>
  <si>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</si>
  <si>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</si>
  <si>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</si>
  <si>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</si>
  <si>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</si>
  <si>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</si>
  <si>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</si>
  <si>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</si>
  <si>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</si>
  <si>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</si>
  <si>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</si>
  <si>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</si>
  <si>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</si>
  <si>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</si>
  <si>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</si>
  <si>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</si>
  <si>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</si>
  <si>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</si>
  <si>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</si>
  <si>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</si>
  <si>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</si>
  <si>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</si>
  <si>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</si>
  <si>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</si>
  <si>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</si>
  <si>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60.0.00.00000</t>
  </si>
  <si>
    <t>60.0.00.01590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</si>
  <si>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</si>
  <si>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</si>
  <si>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</si>
  <si>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</si>
  <si>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</si>
  <si>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</si>
  <si>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</si>
  <si>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</si>
  <si>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</si>
  <si>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</si>
  <si>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</si>
  <si>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</si>
  <si>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</si>
  <si>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</si>
  <si>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</si>
  <si>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</si>
  <si>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</si>
  <si>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</si>
  <si>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</si>
  <si>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</si>
  <si>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</si>
  <si>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</si>
  <si>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Таблица 1</t>
  </si>
  <si>
    <t>Приложение 5</t>
  </si>
  <si>
    <t>Приложнение 6</t>
  </si>
  <si>
    <t>тыс. рублей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</si>
  <si>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</si>
  <si>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</si>
  <si>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</si>
  <si>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</si>
  <si>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</si>
  <si>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</si>
  <si>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</si>
  <si>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</si>
  <si>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</si>
  <si>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</si>
  <si>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</si>
  <si>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</si>
  <si>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</si>
  <si>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</si>
  <si>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</si>
  <si>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</si>
  <si>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</si>
  <si>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</si>
  <si>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</si>
  <si>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</si>
  <si>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</si>
  <si>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</si>
  <si>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</si>
  <si>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</si>
  <si>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</si>
  <si>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</si>
  <si>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</si>
  <si>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</si>
  <si>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</si>
  <si>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</si>
  <si>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</si>
  <si>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</si>
  <si>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</si>
  <si>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</si>
  <si>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</si>
  <si>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</si>
  <si>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</si>
  <si>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</si>
  <si>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</si>
  <si>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</si>
  <si>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</si>
  <si>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</si>
  <si>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</si>
  <si>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</si>
  <si>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</si>
  <si>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</si>
  <si>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</si>
  <si>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</si>
  <si>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</si>
  <si>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</si>
  <si>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</si>
  <si>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</si>
  <si>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</si>
  <si>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</si>
  <si>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</si>
  <si>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</si>
  <si>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</si>
  <si>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</si>
  <si>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</si>
  <si>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</si>
  <si>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</si>
  <si>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</si>
  <si>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</si>
  <si>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</si>
  <si>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</si>
  <si>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</si>
  <si>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</si>
  <si>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</si>
  <si>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</si>
  <si>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</si>
  <si>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</si>
  <si>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</si>
  <si>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</si>
  <si>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</si>
  <si>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</si>
  <si>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</si>
  <si>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</si>
  <si>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</si>
  <si>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</si>
  <si>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</si>
  <si>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</si>
  <si>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</si>
  <si>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</si>
  <si>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</si>
  <si>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</si>
  <si>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</si>
  <si>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</si>
  <si>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</si>
  <si>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</si>
  <si>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</si>
  <si>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</si>
  <si>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</si>
  <si>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99.0.00.S0510</t>
  </si>
  <si>
    <t>59.0.00.S0510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</si>
  <si>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</si>
  <si>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Источники внутреннего финансирования дефицита местного бюджета, в том числе:</t>
  </si>
  <si>
    <t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 _______ сельсовета </t>
  </si>
  <si>
    <t>Муниципальная программа "Физическая культура и спорт   ________ сельсовета</t>
  </si>
  <si>
    <t xml:space="preserve">Основное мероприятие: Развитие автомобильных дорог местного значения на территории  ________сельсовета </t>
  </si>
  <si>
    <t>Реализация мероприятий по развитию автомобильных дорог местного значения на территории  ________ сельсовета за счет акцизов</t>
  </si>
  <si>
    <t xml:space="preserve">Основное мероприятие: Обеспечение безопасности дорожного движения на территории  _______ сельсовета </t>
  </si>
  <si>
    <t>Реализация мероприятий по обеспечению безопасности дорожного движения на территории  ______ сельсовета за счет средств метсного бюджета</t>
  </si>
  <si>
    <t>Реализация мероприятий по обеспечению безопасности дорожного движения на территории  ________ сельсовета за счет акцизов</t>
  </si>
  <si>
    <t xml:space="preserve">Муниципальная программа: "Обеспечение безопасности дорожного движения на территории  _______ сельсовета </t>
  </si>
  <si>
    <t>Мероприятий по обеспечению безопасности дорожного движения на территории  ______ сельсовета за счет средств местного бюджета</t>
  </si>
  <si>
    <t>Мероприятия  по обеспечению безопасности дорожного движения на территории  ________ сельсовета за счет акцизов</t>
  </si>
  <si>
    <t xml:space="preserve">Муниципальная программа: "Развитие телекоммуникационной инфраструктуры на территории   _______ сельсовета </t>
  </si>
  <si>
    <t xml:space="preserve">Муниципальная программа "Модернизация лифтов жилого фонда в  _______ сельсовете </t>
  </si>
  <si>
    <t>Реализация мероприятий по развитию автомобильных дорог местного значения  на территории  ________ сельсовета за счет средств местного бюджета</t>
  </si>
  <si>
    <t>Реализация мероприятий по модернизации лифтов жилого фонда в  _______ сельсовете за счет средств местного бюджета</t>
  </si>
  <si>
    <t>Муниципальная программа "Газификация территории  _______ сельсовета"</t>
  </si>
  <si>
    <t xml:space="preserve">Мероприятия по газификации поселений за счет средств местного бюджета </t>
  </si>
  <si>
    <t>99.0.00.04020</t>
  </si>
  <si>
    <t>Муниципальная программа " Молодежная политика и оздоровление детей на территории  __________ сельсовета"</t>
  </si>
  <si>
    <t xml:space="preserve">Реализация мероприятий  по развитию молодежной политики на территории  _____ сельсовета </t>
  </si>
  <si>
    <t xml:space="preserve">Реализация мероприятий муниципальной программы "Физическая культура и спорт  __________сельсовета </t>
  </si>
  <si>
    <t xml:space="preserve">Муниципальная программа "Физическая культура и спорт   ________ сельсовета </t>
  </si>
  <si>
    <t>Социальные выплаты гражданам,кроме публичных нормативных социальных выплат</t>
  </si>
  <si>
    <t xml:space="preserve">Мероприятия в области коммунального хозяйства в рамках Муниципальной программы "Газификация территории  _______сельсовета </t>
  </si>
  <si>
    <t xml:space="preserve">Подпрограмма "Уличное освещение" муниципальной программы "Благоустройство территории  __________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</si>
  <si>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___________ сельсовета </t>
  </si>
  <si>
    <t xml:space="preserve">Подпрограмма "Озеленение" муниципальной программы "Благоустройство территории"  __________ сельсовета </t>
  </si>
  <si>
    <t xml:space="preserve">Реализация мероприятий в рамках подпрограммы "Озеленение" муниципальной программы "Благоустройство территории  ___________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</si>
  <si>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__________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</si>
  <si>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___________ сельсовета </t>
  </si>
  <si>
    <t xml:space="preserve">Субсидия на реализацию муниципальной программы "Физическая культура и спорт  ______ сельсовета </t>
  </si>
  <si>
    <t xml:space="preserve">Муниципальная программа "Модернизация лифтов жилого фонда в  _______ сельсовета </t>
  </si>
  <si>
    <t>Реализация мероприятий по модернизации лифтов жилого фонда в  _______ сельсовета  за счет средств местного бюджета</t>
  </si>
  <si>
    <t xml:space="preserve">Муниципальная программа " Молодежная политика и оздоровление детей" на территории  __________ сельсовета 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</si>
  <si>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</si>
  <si>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</si>
  <si>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Реализация мероприятий в рамках подпрограммы "Уличное освещение" муниципальной программы "Благоустройство территории  ___________ сельсовета</t>
  </si>
  <si>
    <t>Подпрограмма "Уличное освещение" муниципальной программы "Благоустройство территории  __________ сельсовета</t>
  </si>
  <si>
    <t>Муниципальная программа "Газификация территории  _______ сельсовета</t>
  </si>
  <si>
    <t>Подпрограмма "Организация и содержание мест захоронения" муниципальной программы "Благоустройство территории  __________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</si>
  <si>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___________ сельсовета</t>
  </si>
  <si>
    <t>Субсидия на реализацию муниципальной программы "Физическая культура и спорт  ______ сельсовета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</si>
  <si>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"Развитие инфраструктуры информационного общества в Новосибисркой области на 2015-2020 годы"</t>
  </si>
  <si>
    <t>Муниципальная программа "Развитие телекоммуникационной инфраструктуры на территории   _______ сельсовета Искитимского района</t>
  </si>
  <si>
    <t xml:space="preserve">Муниципальная программа "Обеспечение безопасности дорожного движения на территории  _______ сельсовета 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</si>
  <si>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</si>
  <si>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</si>
  <si>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</si>
  <si>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Обеспечение пожарной безопасности</t>
  </si>
  <si>
    <t>99.0.00.70330</t>
  </si>
  <si>
    <t>99.0.00.S0330</t>
  </si>
  <si>
    <t>Софинансирование мероприятий на оснащение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 в рамках государственной программы Новосибирской области ""Обеспечение безопасности жизнедеятельности населения Новосибирской области на период 2015-2020 годов"</t>
  </si>
  <si>
    <t>Реализация мероприятий на оснащение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 в рамках государственной программы Новосибирской области ""Обеспечение безопасности жизнедеятельности населения Новосибирской области на период 2015-2020 годов"</t>
  </si>
  <si>
    <t>Охрана объектов растительного и животного мира и среды их обитания</t>
  </si>
  <si>
    <t>Непрограммное направление бюджета</t>
  </si>
  <si>
    <t xml:space="preserve">Реализация мероприятий 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 </t>
  </si>
  <si>
    <t>99.0.00.70460</t>
  </si>
  <si>
    <t>Закупка товаров, работ и услуг для обеспечения государственных (муниципальных) нужд</t>
  </si>
  <si>
    <t xml:space="preserve">Софинансирование мероприятий 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 </t>
  </si>
  <si>
    <t>99.0.00.S0460</t>
  </si>
  <si>
    <t>Иные выплаты населению</t>
  </si>
  <si>
    <t>99.0.00.70760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</si>
  <si>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t>
  </si>
  <si>
    <t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t>
  </si>
  <si>
    <t>99.0.00.S0760</t>
  </si>
  <si>
    <t>Охраны окружающей среды</t>
  </si>
  <si>
    <t>Национальная оборона</t>
  </si>
  <si>
    <t>Приложение 7</t>
  </si>
  <si>
    <t xml:space="preserve">ИСТОЧНИКИ ФИНАНСИРОВАНИЯ ДЕФИЦИТА МЕСТНОГО БЮДЖЕТА НА 2018 ГОД И НА ПЛАНОВЫЙ ПЕРИОД 2019-2020 ГОДОВ </t>
  </si>
  <si>
    <t>Источники финансирования дефицита местного бюджета на 2019 год</t>
  </si>
  <si>
    <t>ВЕДОМСТВЕННАЯ СТРУКТУРА РАСХОДОВ МЕСТНОГО БЮДЖЕТА НА 2019 ГОД И НА ПЛАНОВЫЙ ПЕРИОД 2020 И 2021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</si>
  <si>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2019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</si>
  <si>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2019 год</t>
  </si>
  <si>
    <t>Ведомственная структура расходов местного бюджета на 2019 год</t>
  </si>
  <si>
    <t>52.1.00.00000</t>
  </si>
  <si>
    <t>52.1.00.06070</t>
  </si>
  <si>
    <t>52.2.00.00000</t>
  </si>
  <si>
    <t>52.2.01.00000</t>
  </si>
  <si>
    <t>52.2.01.06070</t>
  </si>
  <si>
    <t>Мероприятия по организации уличного освещения</t>
  </si>
  <si>
    <t>52.2.02.00000</t>
  </si>
  <si>
    <t>52.2.02.06070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</si>
  <si>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</si>
  <si>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Реализация мероприятий по обустройству автомобильных дорог и обеспечение условий для безопасного дорожного движения  подпрограммы «Обеспечение безопасности дорожного движения на территории Улыбинского сельсовета» муниципальной программы "Дорожное хозяйство в Улыбинском сельсовете на 2017-2020г годы" за счет акцизов</t>
  </si>
  <si>
    <t>52.2.02.70760</t>
  </si>
  <si>
    <t>52.2.02.S0760</t>
  </si>
  <si>
    <t>60.0.00.70510</t>
  </si>
  <si>
    <t>=табл1прил5!A177</t>
  </si>
  <si>
    <t>администрация Гилевского сельсовета Искитмского района Новосибирской области</t>
  </si>
  <si>
    <t>к Решению "О бюджете Гилевского сельсовета на 2019 год и плановый период 2020 и 2021 годов"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</si>
  <si>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на 2017-2019 годы"</t>
  </si>
  <si>
    <t xml:space="preserve">Муниципальная программа "Дорожное хозяйство в Гилевском сельсовете на 2017-2019 годы" </t>
  </si>
  <si>
    <t>Подпрограмма: «Развитие автомобильных дорог местного значения на территории Гилевского сельсовета на 2017-2019 годы»</t>
  </si>
  <si>
    <t>Реализация мероприятий по развитию автомобильных дорог местного значения на территории  Гилевского сельсовета за счет акцизов в рамках подпрограммы «Развитие автомобильных дорог местного значения на территории Гилевского сельсовета на 2017-2019 годы»</t>
  </si>
  <si>
    <t>Реализация мероприятий по обеспечению безопасности дорожного движения на территории  Гилевского сельсовета за счет акцизов в рамках подпрограммы "Обеспечение безопасности дорожного движения на территории Гилевского сельсовета на 2017-2019 годы»</t>
  </si>
  <si>
    <t>Муниципальная программа "Благоустройство территории  Гилевского сельсовета Искитимского района Новосибирской области на 2018-2020 годы"</t>
  </si>
  <si>
    <t>Реализация мероприятий в рамках муниципальной программы "Благоустройство территории  Гилевского сельсовета Искитимского района Новосибирской области на 2018-2020 годы"</t>
  </si>
  <si>
    <t xml:space="preserve">Муниципальная программа "Сохранение и развитие культурно-досуговой деятельности в МКУК "Гилевский центр досуга Искитимского района Новосибирской области на 2015-2020 годы"
</t>
  </si>
  <si>
    <t>Реализация мероприятий муниципальной программы " Сохранение и развитие культурно-досуговой деятельности в МКУК "Гилевский центр досуга Искитимского района Новосибирской области на 2015-2020 годы"</t>
  </si>
  <si>
    <t>к Решению "О бюджете Гилевского  сельсовета на 2019 год и плановый период 2020 и 2021 годов"</t>
  </si>
  <si>
    <t>к Решению "О бюджете                                                                              Гилевского сельсовета на 2019 год и плановый                                                                     период 2020 и 2021 годов "</t>
  </si>
  <si>
    <t xml:space="preserve">от 18.10.2019г № 164 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</si>
</sst>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167" fontId="4" fillId="0" borderId="4" xfId="1" applyNumberFormat="1" applyFont="1" applyFill="1" applyBorder="1" applyAlignment="1" applyProtection="1">
      <alignment horizontal="right" vertical="top"/>
      <protection hidden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165" fontId="4" fillId="0" borderId="6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165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8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1" applyFont="1" applyFill="1" applyProtection="1">
      <protection locked="0"/>
    </xf>
    <xf numFmtId="0" fontId="1" fillId="0" borderId="0" xfId="1" applyFont="1" applyFill="1"/>
    <xf numFmtId="167" fontId="2" fillId="3" borderId="1" xfId="1" applyNumberFormat="1" applyFont="1" applyFill="1" applyBorder="1" applyAlignment="1" applyProtection="1">
      <alignment horizontal="right" vertical="center"/>
      <protection locked="0"/>
    </xf>
    <xf numFmtId="167" fontId="7" fillId="3" borderId="1" xfId="1" applyNumberFormat="1" applyFont="1" applyFill="1" applyBorder="1" applyAlignment="1" applyProtection="1">
      <alignment horizontal="right" vertical="center"/>
      <protection locked="0"/>
    </xf>
    <xf numFmtId="167" fontId="9" fillId="3" borderId="1" xfId="1" applyNumberFormat="1" applyFont="1" applyFill="1" applyBorder="1" applyAlignment="1" applyProtection="1">
      <alignment horizontal="right" vertical="center"/>
      <protection locked="0"/>
    </xf>
    <xf numFmtId="167" fontId="7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9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9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167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7" fontId="7" fillId="3" borderId="9" xfId="1" applyNumberFormat="1" applyFont="1" applyFill="1" applyBorder="1" applyAlignment="1" applyProtection="1">
      <alignment horizontal="right" vertical="center"/>
      <protection hidden="1"/>
    </xf>
    <xf numFmtId="167" fontId="7" fillId="3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11" fillId="4" borderId="0" xfId="1" applyFont="1" applyFill="1" applyProtection="1">
      <protection locked="0"/>
    </xf>
    <xf numFmtId="0" fontId="11" fillId="0" borderId="1" xfId="1" applyFont="1" applyFill="1" applyBorder="1" applyAlignment="1" applyProtection="1">
      <alignment horizontal="center"/>
    </xf>
    <xf numFmtId="0" fontId="1" fillId="0" borderId="0" xfId="1" applyFill="1" applyProtection="1"/>
    <xf numFmtId="0" fontId="1" fillId="0" borderId="0" xfId="1" applyFill="1" applyAlignment="1" applyProtection="1">
      <alignment wrapText="1"/>
    </xf>
    <xf numFmtId="0" fontId="15" fillId="0" borderId="0" xfId="1" applyFont="1" applyFill="1" applyAlignment="1" applyProtection="1">
      <alignment wrapText="1"/>
    </xf>
    <xf numFmtId="0" fontId="15" fillId="0" borderId="0" xfId="1" applyFont="1" applyFill="1" applyProtection="1"/>
    <xf numFmtId="0" fontId="1" fillId="0" borderId="0" xfId="1" applyFill="1" applyAlignment="1" applyProtection="1">
      <alignment horizontal="left" vertical="top"/>
    </xf>
    <xf numFmtId="0" fontId="7" fillId="0" borderId="1" xfId="0" applyFont="1" applyFill="1" applyBorder="1" applyProtection="1"/>
    <xf numFmtId="0" fontId="1" fillId="0" borderId="0" xfId="1" applyFill="1" applyBorder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Protection="1">
      <protection locked="0"/>
    </xf>
    <xf numFmtId="0" fontId="12" fillId="0" borderId="0" xfId="1" applyFont="1" applyFill="1" applyProtection="1">
      <protection locked="0"/>
    </xf>
    <xf numFmtId="0" fontId="4" fillId="0" borderId="0" xfId="1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 vertical="top" wrapText="1"/>
      <protection locked="0"/>
    </xf>
    <xf numFmtId="167" fontId="4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166" fontId="2" fillId="0" borderId="1" xfId="1" applyNumberFormat="1" applyFont="1" applyFill="1" applyBorder="1" applyAlignment="1" applyProtection="1">
      <alignment horizontal="left" vertical="top"/>
      <protection hidden="1"/>
    </xf>
    <xf numFmtId="167" fontId="2" fillId="0" borderId="1" xfId="1" applyNumberFormat="1" applyFont="1" applyFill="1" applyBorder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6" fillId="3" borderId="1" xfId="1" applyNumberFormat="1" applyFont="1" applyFill="1" applyBorder="1" applyAlignment="1" applyProtection="1">
      <alignment horizontal="right" vertical="center"/>
      <protection locked="0"/>
    </xf>
    <xf numFmtId="0" fontId="2" fillId="3" borderId="1" xfId="1" applyNumberFormat="1" applyFont="1" applyFill="1" applyBorder="1" applyAlignment="1" applyProtection="1">
      <alignment horizontal="left" vertical="top" wrapText="1"/>
      <protection locked="0"/>
    </xf>
    <xf numFmtId="168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1" applyNumberFormat="1" applyFont="1" applyFill="1" applyBorder="1" applyAlignment="1" applyProtection="1">
      <alignment horizontal="left" vertical="center" wrapText="1"/>
      <protection locked="0" hidden="1"/>
    </xf>
    <xf numFmtId="0" fontId="4" fillId="5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6" borderId="4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4" xfId="1" applyNumberFormat="1" applyFont="1" applyFill="1" applyBorder="1" applyAlignment="1" applyProtection="1">
      <alignment horizontal="left" vertical="center" wrapText="1"/>
      <protection locked="0" hidden="1"/>
    </xf>
    <xf numFmtId="0" fontId="2" fillId="7" borderId="4" xfId="1" applyNumberFormat="1" applyFont="1" applyFill="1" applyBorder="1" applyAlignment="1" applyProtection="1">
      <alignment horizontal="left" vertical="top" wrapText="1"/>
      <protection locked="0" hidden="1"/>
    </xf>
    <xf numFmtId="0" fontId="4" fillId="0" borderId="0" xfId="1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0" xfId="1" applyFont="1" applyFill="1" applyAlignment="1" applyProtection="1">
      <alignment horizontal="right"/>
      <protection locked="0"/>
    </xf>
    <xf numFmtId="0" fontId="11" fillId="0" borderId="0" xfId="1" applyFont="1" applyFill="1" applyAlignment="1" applyProtection="1">
      <alignment horizontal="right"/>
      <protection locked="0"/>
    </xf>
    <xf numFmtId="0" fontId="10" fillId="4" borderId="0" xfId="1" applyFont="1" applyFill="1" applyAlignment="1" applyProtection="1">
      <alignment horizontal="right"/>
      <protection locked="0"/>
    </xf>
    <xf numFmtId="0" fontId="11" fillId="4" borderId="0" xfId="1" applyFont="1" applyFill="1" applyAlignment="1" applyProtection="1">
      <alignment horizontal="right"/>
      <protection locked="0"/>
    </xf>
    <xf numFmtId="0" fontId="11" fillId="0" borderId="0" xfId="1" applyFont="1" applyFill="1" applyAlignment="1">
      <alignment horizontal="right" vertical="top" wrapText="1"/>
    </xf>
    <xf numFmtId="0" fontId="10" fillId="4" borderId="0" xfId="1" applyFont="1" applyFill="1" applyAlignment="1" applyProtection="1">
      <alignment horizontal="right" vertical="top" wrapText="1"/>
      <protection locked="0"/>
    </xf>
    <xf numFmtId="0" fontId="0" fillId="4" borderId="0" xfId="0" applyFill="1" applyAlignment="1" applyProtection="1">
      <alignment horizontal="right" vertical="top" wrapText="1"/>
      <protection locked="0"/>
    </xf>
    <xf numFmtId="0" fontId="4" fillId="0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4" borderId="0" xfId="0" applyFill="1" applyAlignment="1" applyProtection="1">
      <alignment wrapText="1"/>
      <protection locked="0"/>
    </xf>
    <xf numFmtId="0" fontId="11" fillId="0" borderId="0" xfId="1" applyFont="1" applyFill="1" applyAlignment="1">
      <alignment horizontal="right"/>
    </xf>
    <xf numFmtId="0" fontId="4" fillId="0" borderId="0" xfId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right" vertical="top" wrapText="1"/>
      <protection locked="0"/>
    </xf>
    <xf numFmtId="0" fontId="4" fillId="0" borderId="0" xfId="1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1" fillId="0" borderId="0" xfId="1" applyFont="1" applyFill="1" applyAlignment="1" applyProtection="1">
      <alignment horizontal="right" vertical="top" wrapText="1"/>
      <protection locked="0"/>
    </xf>
    <xf numFmtId="0" fontId="17" fillId="0" borderId="0" xfId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0" fillId="4" borderId="0" xfId="1" applyNumberFormat="1" applyFont="1" applyFill="1" applyAlignment="1" applyProtection="1">
      <alignment horizontal="right" vertical="top" wrapText="1"/>
      <protection hidden="1"/>
    </xf>
    <xf numFmtId="0" fontId="0" fillId="4" borderId="0" xfId="0" applyFill="1" applyAlignment="1">
      <alignment horizontal="right" vertical="top" wrapText="1"/>
    </xf>
    <xf numFmtId="0" fontId="10" fillId="4" borderId="0" xfId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G489"/>
  <sheetViews>
    <sheetView showGridLines="0" view="pageBreakPreview" zoomScale="90" zoomScaleSheetLayoutView="90" workbookViewId="0">
      <selection activeCell="J5" sqref="J5"/>
    </sheetView>
  </sheetViews>
  <sheetFormatPr defaultColWidth="9.140625" defaultRowHeight="12.75"/>
  <cols>
    <col min="1" max="1" width="68.140625" style="5" customWidth="1"/>
    <col min="2" max="3" width="5" style="5" customWidth="1"/>
    <col min="4" max="4" width="14.28515625" style="5" customWidth="1"/>
    <col min="5" max="5" width="6.42578125" style="5" customWidth="1"/>
    <col min="6" max="6" width="13.85546875" style="5" customWidth="1"/>
    <col min="7" max="243" width="9.140625" style="5" customWidth="1"/>
    <col min="244" max="16384" width="9.140625" style="5"/>
  </cols>
  <sheetData>
    <row r="1" spans="1:7">
      <c r="A1" s="96"/>
      <c r="B1" s="170"/>
      <c r="C1" s="170"/>
      <c r="D1" s="170"/>
      <c r="E1" s="227" t="s">
        <v>189</v>
      </c>
      <c r="F1" s="228"/>
    </row>
    <row r="2" spans="1:7" ht="40.5" customHeight="1">
      <c r="A2" s="96"/>
      <c r="B2" s="170"/>
      <c r="C2" s="170"/>
      <c r="D2" s="232" t="s">
        <v>376</v>
      </c>
      <c r="E2" s="233"/>
      <c r="F2" s="233"/>
    </row>
    <row r="3" spans="1:7">
      <c r="A3" s="96"/>
      <c r="B3" s="170"/>
      <c r="C3" s="170"/>
      <c r="D3" s="229" t="s">
        <v>388</v>
      </c>
      <c r="E3" s="230"/>
      <c r="F3" s="230"/>
    </row>
    <row r="4" spans="1:7">
      <c r="A4" s="96"/>
      <c r="B4" s="96"/>
      <c r="C4" s="96"/>
      <c r="D4" s="96"/>
      <c r="E4" s="96"/>
      <c r="F4" s="96"/>
    </row>
    <row r="5" spans="1:7" s="139" customFormat="1" ht="47.25" customHeight="1">
      <c r="A5" s="234" t="s">
        <v>283</v>
      </c>
      <c r="B5" s="235"/>
      <c r="C5" s="235"/>
      <c r="D5" s="235"/>
      <c r="E5" s="235"/>
      <c r="F5" s="235"/>
    </row>
    <row r="6" spans="1:7" s="139" customFormat="1" ht="9.75" customHeight="1">
      <c r="A6" s="157"/>
      <c r="B6" s="159"/>
      <c r="C6" s="159"/>
      <c r="D6" s="159"/>
      <c r="E6" s="159"/>
      <c r="F6" s="159"/>
    </row>
    <row r="7" spans="1:7">
      <c r="A7" s="95"/>
      <c r="B7" s="95"/>
      <c r="C7" s="95"/>
      <c r="D7" s="95"/>
      <c r="E7" s="231" t="s">
        <v>188</v>
      </c>
      <c r="F7" s="231"/>
    </row>
    <row r="8" spans="1:7" ht="47.25" customHeight="1">
      <c r="A8" s="225" t="s">
        <v>358</v>
      </c>
      <c r="B8" s="226"/>
      <c r="C8" s="226"/>
      <c r="D8" s="226"/>
      <c r="E8" s="226"/>
      <c r="F8" s="226"/>
    </row>
    <row r="9" spans="1:7">
      <c r="F9" s="156" t="s">
        <v>191</v>
      </c>
    </row>
    <row r="10" spans="1:7" ht="18.75">
      <c r="A10" s="1" t="s">
        <v>0</v>
      </c>
      <c r="B10" s="2" t="s">
        <v>1</v>
      </c>
      <c r="C10" s="1" t="s">
        <v>2</v>
      </c>
      <c r="D10" s="3" t="s">
        <v>3</v>
      </c>
      <c r="E10" s="1" t="s">
        <v>4</v>
      </c>
      <c r="F10" s="1" t="s">
        <v>5</v>
      </c>
      <c r="G10" s="4"/>
    </row>
    <row r="11" spans="1:7" ht="31.5">
      <c r="A11" s="54" t="str">
        <f>табл1прил5!A12</f>
        <v>Функционирование высшего должностного лица субъекта Российской Федерации и муниципального образования</v>
      </c>
      <c r="B11" s="20">
        <v>1</v>
      </c>
      <c r="C11" s="20" t="s">
        <v>6</v>
      </c>
      <c r="D11" s="55" t="s">
        <v>6</v>
      </c>
      <c r="E11" s="22" t="s">
        <v>6</v>
      </c>
      <c r="F11" s="23">
        <f>F12+F20+F30+F50+F63+F68+F55</f>
        <v>3733.9999999999995</v>
      </c>
      <c r="G11" s="12"/>
    </row>
    <row r="12" spans="1:7" ht="31.5">
      <c r="A12" s="54" t="s">
        <v>7</v>
      </c>
      <c r="B12" s="20">
        <v>1</v>
      </c>
      <c r="C12" s="20">
        <v>2</v>
      </c>
      <c r="D12" s="55" t="s">
        <v>6</v>
      </c>
      <c r="E12" s="22" t="s">
        <v>6</v>
      </c>
      <c r="F12" s="23">
        <f>F13</f>
        <v>688.69999999999993</v>
      </c>
      <c r="G12" s="12"/>
    </row>
    <row r="13" spans="1:7" ht="18.75">
      <c r="A13" s="36" t="s">
        <v>8</v>
      </c>
      <c r="B13" s="26">
        <v>1</v>
      </c>
      <c r="C13" s="26">
        <v>2</v>
      </c>
      <c r="D13" s="37" t="s">
        <v>9</v>
      </c>
      <c r="E13" s="28" t="s">
        <v>6</v>
      </c>
      <c r="F13" s="29">
        <f>F14+F17</f>
        <v>688.69999999999993</v>
      </c>
      <c r="G13" s="12"/>
    </row>
    <row r="14" spans="1:7" ht="18.75">
      <c r="A14" s="36" t="s">
        <v>10</v>
      </c>
      <c r="B14" s="26">
        <v>1</v>
      </c>
      <c r="C14" s="26">
        <v>2</v>
      </c>
      <c r="D14" s="37" t="s">
        <v>11</v>
      </c>
      <c r="E14" s="28" t="s">
        <v>6</v>
      </c>
      <c r="F14" s="29">
        <f>F15</f>
        <v>597.29999999999995</v>
      </c>
      <c r="G14" s="12"/>
    </row>
    <row r="15" spans="1:7" ht="63">
      <c r="A15" s="36" t="s">
        <v>12</v>
      </c>
      <c r="B15" s="26">
        <v>1</v>
      </c>
      <c r="C15" s="26">
        <v>2</v>
      </c>
      <c r="D15" s="37" t="s">
        <v>11</v>
      </c>
      <c r="E15" s="28">
        <v>100</v>
      </c>
      <c r="F15" s="29">
        <f>F16</f>
        <v>597.29999999999995</v>
      </c>
      <c r="G15" s="12"/>
    </row>
    <row r="16" spans="1:7" ht="31.5">
      <c r="A16" s="36" t="s">
        <v>13</v>
      </c>
      <c r="B16" s="26">
        <v>1</v>
      </c>
      <c r="C16" s="26">
        <v>2</v>
      </c>
      <c r="D16" s="37" t="s">
        <v>11</v>
      </c>
      <c r="E16" s="28">
        <v>120</v>
      </c>
      <c r="F16" s="172">
        <v>597.29999999999995</v>
      </c>
      <c r="G16" s="12"/>
    </row>
    <row r="17" spans="1:7" ht="63">
      <c r="A17" s="187" t="s">
        <v>332</v>
      </c>
      <c r="B17" s="26">
        <v>1</v>
      </c>
      <c r="C17" s="26">
        <v>2</v>
      </c>
      <c r="D17" s="37" t="s">
        <v>156</v>
      </c>
      <c r="E17" s="28" t="s">
        <v>6</v>
      </c>
      <c r="F17" s="29">
        <f>F18</f>
        <v>91.4</v>
      </c>
      <c r="G17" s="12"/>
    </row>
    <row r="18" spans="1:7" ht="63">
      <c r="A18" s="36" t="s">
        <v>12</v>
      </c>
      <c r="B18" s="26">
        <v>1</v>
      </c>
      <c r="C18" s="26">
        <v>2</v>
      </c>
      <c r="D18" s="37" t="s">
        <v>156</v>
      </c>
      <c r="E18" s="28">
        <v>100</v>
      </c>
      <c r="F18" s="29">
        <f>F19</f>
        <v>91.4</v>
      </c>
      <c r="G18" s="12"/>
    </row>
    <row r="19" spans="1:7" ht="31.5">
      <c r="A19" s="36" t="s">
        <v>13</v>
      </c>
      <c r="B19" s="26">
        <v>1</v>
      </c>
      <c r="C19" s="26">
        <v>2</v>
      </c>
      <c r="D19" s="37" t="s">
        <v>156</v>
      </c>
      <c r="E19" s="28">
        <v>120</v>
      </c>
      <c r="F19" s="172">
        <v>91.4</v>
      </c>
      <c r="G19" s="12"/>
    </row>
    <row r="20" spans="1:7" ht="47.25" hidden="1">
      <c r="A20" s="54" t="s">
        <v>14</v>
      </c>
      <c r="B20" s="20">
        <v>1</v>
      </c>
      <c r="C20" s="20">
        <v>3</v>
      </c>
      <c r="D20" s="55" t="s">
        <v>6</v>
      </c>
      <c r="E20" s="22" t="s">
        <v>6</v>
      </c>
      <c r="F20" s="23">
        <f>F21</f>
        <v>0</v>
      </c>
      <c r="G20" s="12"/>
    </row>
    <row r="21" spans="1:7" ht="18.75" hidden="1">
      <c r="A21" s="36" t="s">
        <v>15</v>
      </c>
      <c r="B21" s="26">
        <v>1</v>
      </c>
      <c r="C21" s="26">
        <v>3</v>
      </c>
      <c r="D21" s="37" t="s">
        <v>9</v>
      </c>
      <c r="E21" s="28" t="s">
        <v>6</v>
      </c>
      <c r="F21" s="29">
        <f>F22+F25</f>
        <v>0</v>
      </c>
      <c r="G21" s="12"/>
    </row>
    <row r="22" spans="1:7" ht="31.5" hidden="1">
      <c r="A22" s="36" t="s">
        <v>16</v>
      </c>
      <c r="B22" s="26">
        <v>1</v>
      </c>
      <c r="C22" s="26">
        <v>3</v>
      </c>
      <c r="D22" s="37" t="s">
        <v>17</v>
      </c>
      <c r="E22" s="28" t="s">
        <v>6</v>
      </c>
      <c r="F22" s="29">
        <f>F23</f>
        <v>0</v>
      </c>
      <c r="G22" s="12"/>
    </row>
    <row r="23" spans="1:7" ht="63" hidden="1">
      <c r="A23" s="36" t="s">
        <v>12</v>
      </c>
      <c r="B23" s="26">
        <v>1</v>
      </c>
      <c r="C23" s="26">
        <v>3</v>
      </c>
      <c r="D23" s="37" t="s">
        <v>17</v>
      </c>
      <c r="E23" s="28">
        <v>100</v>
      </c>
      <c r="F23" s="29">
        <f>F24</f>
        <v>0</v>
      </c>
      <c r="G23" s="12"/>
    </row>
    <row r="24" spans="1:7" ht="31.5" hidden="1">
      <c r="A24" s="36" t="s">
        <v>13</v>
      </c>
      <c r="B24" s="26">
        <v>1</v>
      </c>
      <c r="C24" s="26">
        <v>3</v>
      </c>
      <c r="D24" s="37" t="s">
        <v>17</v>
      </c>
      <c r="E24" s="28">
        <v>120</v>
      </c>
      <c r="F24" s="172"/>
      <c r="G24" s="12"/>
    </row>
    <row r="25" spans="1:7" ht="18.75" hidden="1">
      <c r="A25" s="36" t="s">
        <v>18</v>
      </c>
      <c r="B25" s="26">
        <v>1</v>
      </c>
      <c r="C25" s="26">
        <v>3</v>
      </c>
      <c r="D25" s="37" t="s">
        <v>19</v>
      </c>
      <c r="E25" s="28" t="s">
        <v>6</v>
      </c>
      <c r="F25" s="29">
        <f>F26+F28</f>
        <v>0</v>
      </c>
      <c r="G25" s="12"/>
    </row>
    <row r="26" spans="1:7" ht="31.5" hidden="1">
      <c r="A26" s="36" t="s">
        <v>282</v>
      </c>
      <c r="B26" s="26">
        <v>1</v>
      </c>
      <c r="C26" s="26">
        <v>3</v>
      </c>
      <c r="D26" s="37" t="s">
        <v>19</v>
      </c>
      <c r="E26" s="28">
        <v>200</v>
      </c>
      <c r="F26" s="29">
        <f>F27</f>
        <v>0</v>
      </c>
      <c r="G26" s="12"/>
    </row>
    <row r="27" spans="1:7" ht="31.5" hidden="1">
      <c r="A27" s="36" t="s">
        <v>20</v>
      </c>
      <c r="B27" s="26">
        <v>1</v>
      </c>
      <c r="C27" s="26">
        <v>3</v>
      </c>
      <c r="D27" s="37" t="s">
        <v>19</v>
      </c>
      <c r="E27" s="28">
        <v>240</v>
      </c>
      <c r="F27" s="172"/>
      <c r="G27" s="12"/>
    </row>
    <row r="28" spans="1:7" ht="18.75" hidden="1">
      <c r="A28" s="36" t="s">
        <v>21</v>
      </c>
      <c r="B28" s="26">
        <v>1</v>
      </c>
      <c r="C28" s="26">
        <v>3</v>
      </c>
      <c r="D28" s="37" t="s">
        <v>19</v>
      </c>
      <c r="E28" s="28">
        <v>800</v>
      </c>
      <c r="F28" s="29">
        <f>F29</f>
        <v>0</v>
      </c>
      <c r="G28" s="12"/>
    </row>
    <row r="29" spans="1:7" ht="18.75" hidden="1">
      <c r="A29" s="36" t="s">
        <v>22</v>
      </c>
      <c r="B29" s="26">
        <v>1</v>
      </c>
      <c r="C29" s="26">
        <v>3</v>
      </c>
      <c r="D29" s="37" t="s">
        <v>19</v>
      </c>
      <c r="E29" s="28">
        <v>850</v>
      </c>
      <c r="F29" s="172"/>
      <c r="G29" s="12"/>
    </row>
    <row r="30" spans="1:7" ht="47.25">
      <c r="A30" s="54" t="s">
        <v>23</v>
      </c>
      <c r="B30" s="20">
        <v>1</v>
      </c>
      <c r="C30" s="20">
        <v>4</v>
      </c>
      <c r="D30" s="55" t="s">
        <v>6</v>
      </c>
      <c r="E30" s="22" t="s">
        <v>6</v>
      </c>
      <c r="F30" s="23">
        <f>F31</f>
        <v>2846.7</v>
      </c>
      <c r="G30" s="12"/>
    </row>
    <row r="31" spans="1:7" ht="18.75">
      <c r="A31" s="36" t="s">
        <v>8</v>
      </c>
      <c r="B31" s="26">
        <v>1</v>
      </c>
      <c r="C31" s="26">
        <v>4</v>
      </c>
      <c r="D31" s="37" t="s">
        <v>9</v>
      </c>
      <c r="E31" s="22"/>
      <c r="F31" s="23">
        <f>F32+F35+F41+F44+F47</f>
        <v>2846.7</v>
      </c>
      <c r="G31" s="12"/>
    </row>
    <row r="32" spans="1:7" ht="31.5">
      <c r="A32" s="36" t="s">
        <v>24</v>
      </c>
      <c r="B32" s="26">
        <v>1</v>
      </c>
      <c r="C32" s="26">
        <v>4</v>
      </c>
      <c r="D32" s="37" t="s">
        <v>25</v>
      </c>
      <c r="E32" s="28"/>
      <c r="F32" s="29">
        <f>F33</f>
        <v>1862</v>
      </c>
      <c r="G32" s="12"/>
    </row>
    <row r="33" spans="1:7" ht="63">
      <c r="A33" s="36" t="s">
        <v>12</v>
      </c>
      <c r="B33" s="26">
        <v>1</v>
      </c>
      <c r="C33" s="26">
        <v>4</v>
      </c>
      <c r="D33" s="37" t="s">
        <v>25</v>
      </c>
      <c r="E33" s="28">
        <v>100</v>
      </c>
      <c r="F33" s="29">
        <f>F34</f>
        <v>1862</v>
      </c>
      <c r="G33" s="12"/>
    </row>
    <row r="34" spans="1:7" ht="31.5">
      <c r="A34" s="36" t="s">
        <v>13</v>
      </c>
      <c r="B34" s="26">
        <v>1</v>
      </c>
      <c r="C34" s="26">
        <v>4</v>
      </c>
      <c r="D34" s="37" t="s">
        <v>25</v>
      </c>
      <c r="E34" s="28">
        <v>120</v>
      </c>
      <c r="F34" s="172">
        <v>1862</v>
      </c>
      <c r="G34" s="12"/>
    </row>
    <row r="35" spans="1:7" ht="18.75">
      <c r="A35" s="36" t="s">
        <v>18</v>
      </c>
      <c r="B35" s="26">
        <v>1</v>
      </c>
      <c r="C35" s="26">
        <v>4</v>
      </c>
      <c r="D35" s="37" t="s">
        <v>19</v>
      </c>
      <c r="E35" s="28" t="s">
        <v>6</v>
      </c>
      <c r="F35" s="29">
        <f>F36+F38</f>
        <v>890.59999999999991</v>
      </c>
      <c r="G35" s="12"/>
    </row>
    <row r="36" spans="1:7" ht="31.5">
      <c r="A36" s="36" t="s">
        <v>282</v>
      </c>
      <c r="B36" s="26">
        <v>1</v>
      </c>
      <c r="C36" s="26">
        <v>4</v>
      </c>
      <c r="D36" s="37" t="s">
        <v>19</v>
      </c>
      <c r="E36" s="28">
        <v>200</v>
      </c>
      <c r="F36" s="29">
        <f>F37</f>
        <v>670.4</v>
      </c>
      <c r="G36" s="12"/>
    </row>
    <row r="37" spans="1:7" ht="31.5">
      <c r="A37" s="36" t="s">
        <v>20</v>
      </c>
      <c r="B37" s="26">
        <v>1</v>
      </c>
      <c r="C37" s="26">
        <v>4</v>
      </c>
      <c r="D37" s="37" t="s">
        <v>19</v>
      </c>
      <c r="E37" s="28">
        <v>240</v>
      </c>
      <c r="F37" s="172">
        <v>670.4</v>
      </c>
      <c r="G37" s="12"/>
    </row>
    <row r="38" spans="1:7" ht="18.75">
      <c r="A38" s="36" t="s">
        <v>21</v>
      </c>
      <c r="B38" s="26">
        <v>1</v>
      </c>
      <c r="C38" s="26">
        <v>4</v>
      </c>
      <c r="D38" s="37" t="s">
        <v>19</v>
      </c>
      <c r="E38" s="28">
        <v>800</v>
      </c>
      <c r="F38" s="29">
        <f>F39+F40</f>
        <v>220.2</v>
      </c>
      <c r="G38" s="12"/>
    </row>
    <row r="39" spans="1:7" ht="18.75" hidden="1">
      <c r="A39" s="36" t="s">
        <v>22</v>
      </c>
      <c r="B39" s="26">
        <v>1</v>
      </c>
      <c r="C39" s="26">
        <v>4</v>
      </c>
      <c r="D39" s="37" t="s">
        <v>19</v>
      </c>
      <c r="E39" s="28">
        <v>830</v>
      </c>
      <c r="F39" s="172"/>
      <c r="G39" s="12"/>
    </row>
    <row r="40" spans="1:7" ht="18.75">
      <c r="A40" s="36" t="s">
        <v>22</v>
      </c>
      <c r="B40" s="26">
        <v>1</v>
      </c>
      <c r="C40" s="26">
        <v>4</v>
      </c>
      <c r="D40" s="37" t="s">
        <v>19</v>
      </c>
      <c r="E40" s="28">
        <v>850</v>
      </c>
      <c r="F40" s="172">
        <v>220.2</v>
      </c>
      <c r="G40" s="12"/>
    </row>
    <row r="41" spans="1:7" ht="31.5">
      <c r="A41" s="36" t="s">
        <v>179</v>
      </c>
      <c r="B41" s="26">
        <v>1</v>
      </c>
      <c r="C41" s="26">
        <v>4</v>
      </c>
      <c r="D41" s="37" t="s">
        <v>178</v>
      </c>
      <c r="E41" s="28"/>
      <c r="F41" s="29">
        <f>F42</f>
        <v>0.1</v>
      </c>
      <c r="G41" s="12"/>
    </row>
    <row r="42" spans="1:7" ht="31.5">
      <c r="A42" s="36" t="s">
        <v>282</v>
      </c>
      <c r="B42" s="26">
        <v>1</v>
      </c>
      <c r="C42" s="26">
        <v>4</v>
      </c>
      <c r="D42" s="37" t="s">
        <v>178</v>
      </c>
      <c r="E42" s="28">
        <v>200</v>
      </c>
      <c r="F42" s="29">
        <f>F43</f>
        <v>0.1</v>
      </c>
      <c r="G42" s="12"/>
    </row>
    <row r="43" spans="1:7" ht="31.5">
      <c r="A43" s="36" t="s">
        <v>20</v>
      </c>
      <c r="B43" s="26">
        <v>1</v>
      </c>
      <c r="C43" s="26">
        <v>4</v>
      </c>
      <c r="D43" s="37" t="s">
        <v>178</v>
      </c>
      <c r="E43" s="28">
        <v>240</v>
      </c>
      <c r="F43" s="172">
        <v>0.1</v>
      </c>
      <c r="G43" s="12"/>
    </row>
    <row r="44" spans="1:7" ht="63">
      <c r="A44" s="36" t="s">
        <v>332</v>
      </c>
      <c r="B44" s="26">
        <v>1</v>
      </c>
      <c r="C44" s="26">
        <v>4</v>
      </c>
      <c r="D44" s="37" t="s">
        <v>156</v>
      </c>
      <c r="E44" s="28"/>
      <c r="F44" s="29">
        <f>F45</f>
        <v>74</v>
      </c>
      <c r="G44" s="12"/>
    </row>
    <row r="45" spans="1:7" ht="63">
      <c r="A45" s="36" t="s">
        <v>12</v>
      </c>
      <c r="B45" s="26">
        <v>1</v>
      </c>
      <c r="C45" s="26">
        <v>4</v>
      </c>
      <c r="D45" s="37" t="s">
        <v>156</v>
      </c>
      <c r="E45" s="28">
        <v>100</v>
      </c>
      <c r="F45" s="29">
        <f>F46</f>
        <v>74</v>
      </c>
      <c r="G45" s="12"/>
    </row>
    <row r="46" spans="1:7" ht="31.5">
      <c r="A46" s="36" t="s">
        <v>13</v>
      </c>
      <c r="B46" s="26">
        <v>1</v>
      </c>
      <c r="C46" s="26">
        <v>4</v>
      </c>
      <c r="D46" s="37" t="s">
        <v>156</v>
      </c>
      <c r="E46" s="28">
        <v>120</v>
      </c>
      <c r="F46" s="172">
        <v>74</v>
      </c>
      <c r="G46" s="12"/>
    </row>
    <row r="47" spans="1:7" ht="63">
      <c r="A47" s="36" t="s">
        <v>334</v>
      </c>
      <c r="B47" s="26">
        <v>1</v>
      </c>
      <c r="C47" s="26">
        <v>4</v>
      </c>
      <c r="D47" s="37" t="s">
        <v>284</v>
      </c>
      <c r="E47" s="28"/>
      <c r="F47" s="29">
        <f>F48</f>
        <v>20</v>
      </c>
      <c r="G47" s="12"/>
    </row>
    <row r="48" spans="1:7" ht="63">
      <c r="A48" s="36" t="s">
        <v>12</v>
      </c>
      <c r="B48" s="26">
        <v>1</v>
      </c>
      <c r="C48" s="26">
        <v>4</v>
      </c>
      <c r="D48" s="37" t="s">
        <v>284</v>
      </c>
      <c r="E48" s="28">
        <v>100</v>
      </c>
      <c r="F48" s="29">
        <f>F49</f>
        <v>20</v>
      </c>
      <c r="G48" s="12"/>
    </row>
    <row r="49" spans="1:7" ht="31.5">
      <c r="A49" s="36" t="s">
        <v>13</v>
      </c>
      <c r="B49" s="26">
        <v>1</v>
      </c>
      <c r="C49" s="26">
        <v>4</v>
      </c>
      <c r="D49" s="37" t="s">
        <v>284</v>
      </c>
      <c r="E49" s="28">
        <v>120</v>
      </c>
      <c r="F49" s="172">
        <v>20</v>
      </c>
      <c r="G49" s="12"/>
    </row>
    <row r="50" spans="1:7" ht="47.25">
      <c r="A50" s="54" t="s">
        <v>26</v>
      </c>
      <c r="B50" s="20">
        <v>1</v>
      </c>
      <c r="C50" s="20">
        <v>6</v>
      </c>
      <c r="D50" s="55" t="s">
        <v>6</v>
      </c>
      <c r="E50" s="22" t="s">
        <v>6</v>
      </c>
      <c r="F50" s="23">
        <f>F51</f>
        <v>21.5</v>
      </c>
      <c r="G50" s="12"/>
    </row>
    <row r="51" spans="1:7" ht="18.75">
      <c r="A51" s="36" t="s">
        <v>15</v>
      </c>
      <c r="B51" s="26">
        <v>1</v>
      </c>
      <c r="C51" s="26">
        <v>6</v>
      </c>
      <c r="D51" s="37" t="s">
        <v>9</v>
      </c>
      <c r="E51" s="28" t="s">
        <v>6</v>
      </c>
      <c r="F51" s="29">
        <f>F52</f>
        <v>21.5</v>
      </c>
      <c r="G51" s="12"/>
    </row>
    <row r="52" spans="1:7" ht="18.75">
      <c r="A52" s="36" t="s">
        <v>193</v>
      </c>
      <c r="B52" s="26">
        <v>1</v>
      </c>
      <c r="C52" s="26">
        <v>6</v>
      </c>
      <c r="D52" s="37" t="s">
        <v>27</v>
      </c>
      <c r="E52" s="28"/>
      <c r="F52" s="29">
        <f>F53</f>
        <v>21.5</v>
      </c>
      <c r="G52" s="12"/>
    </row>
    <row r="53" spans="1:7" ht="18.75">
      <c r="A53" s="36" t="s">
        <v>28</v>
      </c>
      <c r="B53" s="26">
        <v>1</v>
      </c>
      <c r="C53" s="26">
        <v>6</v>
      </c>
      <c r="D53" s="37" t="s">
        <v>27</v>
      </c>
      <c r="E53" s="28">
        <v>500</v>
      </c>
      <c r="F53" s="29">
        <f>F54</f>
        <v>21.5</v>
      </c>
      <c r="G53" s="12"/>
    </row>
    <row r="54" spans="1:7" ht="18.75">
      <c r="A54" s="36" t="s">
        <v>29</v>
      </c>
      <c r="B54" s="26">
        <v>1</v>
      </c>
      <c r="C54" s="26">
        <v>6</v>
      </c>
      <c r="D54" s="37" t="s">
        <v>27</v>
      </c>
      <c r="E54" s="28">
        <v>540</v>
      </c>
      <c r="F54" s="172">
        <v>21.5</v>
      </c>
      <c r="G54" s="12"/>
    </row>
    <row r="55" spans="1:7" ht="18.75" hidden="1">
      <c r="A55" s="54" t="s">
        <v>30</v>
      </c>
      <c r="B55" s="20">
        <v>1</v>
      </c>
      <c r="C55" s="20">
        <v>7</v>
      </c>
      <c r="D55" s="55"/>
      <c r="E55" s="22"/>
      <c r="F55" s="23">
        <f>F56</f>
        <v>0</v>
      </c>
      <c r="G55" s="12"/>
    </row>
    <row r="56" spans="1:7" ht="18.75" hidden="1">
      <c r="A56" s="36" t="s">
        <v>8</v>
      </c>
      <c r="B56" s="26">
        <v>1</v>
      </c>
      <c r="C56" s="26">
        <v>7</v>
      </c>
      <c r="D56" s="37" t="s">
        <v>9</v>
      </c>
      <c r="E56" s="28"/>
      <c r="F56" s="29">
        <f>F57+F60</f>
        <v>0</v>
      </c>
      <c r="G56" s="12"/>
    </row>
    <row r="57" spans="1:7" ht="31.5" hidden="1">
      <c r="A57" s="36" t="s">
        <v>31</v>
      </c>
      <c r="B57" s="26">
        <v>1</v>
      </c>
      <c r="C57" s="26">
        <v>7</v>
      </c>
      <c r="D57" s="37" t="s">
        <v>32</v>
      </c>
      <c r="E57" s="28"/>
      <c r="F57" s="29">
        <f>F58</f>
        <v>0</v>
      </c>
      <c r="G57" s="12"/>
    </row>
    <row r="58" spans="1:7" ht="31.5" hidden="1">
      <c r="A58" s="36" t="s">
        <v>282</v>
      </c>
      <c r="B58" s="26">
        <v>1</v>
      </c>
      <c r="C58" s="26">
        <v>7</v>
      </c>
      <c r="D58" s="37" t="s">
        <v>32</v>
      </c>
      <c r="E58" s="28">
        <v>200</v>
      </c>
      <c r="F58" s="29">
        <f>F59</f>
        <v>0</v>
      </c>
      <c r="G58" s="12"/>
    </row>
    <row r="59" spans="1:7" ht="31.5" hidden="1">
      <c r="A59" s="36" t="s">
        <v>20</v>
      </c>
      <c r="B59" s="26">
        <v>1</v>
      </c>
      <c r="C59" s="26">
        <v>7</v>
      </c>
      <c r="D59" s="37" t="s">
        <v>32</v>
      </c>
      <c r="E59" s="28">
        <v>240</v>
      </c>
      <c r="F59" s="172"/>
      <c r="G59" s="12"/>
    </row>
    <row r="60" spans="1:7" ht="18.75" hidden="1">
      <c r="A60" s="36" t="s">
        <v>33</v>
      </c>
      <c r="B60" s="26">
        <v>1</v>
      </c>
      <c r="C60" s="26">
        <v>7</v>
      </c>
      <c r="D60" s="37" t="s">
        <v>34</v>
      </c>
      <c r="E60" s="28"/>
      <c r="F60" s="29">
        <f>F61</f>
        <v>0</v>
      </c>
      <c r="G60" s="12"/>
    </row>
    <row r="61" spans="1:7" ht="31.5" hidden="1">
      <c r="A61" s="36" t="s">
        <v>282</v>
      </c>
      <c r="B61" s="26">
        <v>1</v>
      </c>
      <c r="C61" s="26">
        <v>7</v>
      </c>
      <c r="D61" s="37" t="s">
        <v>34</v>
      </c>
      <c r="E61" s="28">
        <v>200</v>
      </c>
      <c r="F61" s="29">
        <f>F62</f>
        <v>0</v>
      </c>
      <c r="G61" s="12"/>
    </row>
    <row r="62" spans="1:7" ht="31.5" hidden="1">
      <c r="A62" s="36" t="s">
        <v>20</v>
      </c>
      <c r="B62" s="26">
        <v>1</v>
      </c>
      <c r="C62" s="26">
        <v>7</v>
      </c>
      <c r="D62" s="37" t="s">
        <v>34</v>
      </c>
      <c r="E62" s="28">
        <v>240</v>
      </c>
      <c r="F62" s="172"/>
      <c r="G62" s="12"/>
    </row>
    <row r="63" spans="1:7" ht="18.75">
      <c r="A63" s="54" t="s">
        <v>35</v>
      </c>
      <c r="B63" s="20">
        <v>1</v>
      </c>
      <c r="C63" s="20">
        <v>11</v>
      </c>
      <c r="D63" s="55" t="s">
        <v>6</v>
      </c>
      <c r="E63" s="22" t="s">
        <v>6</v>
      </c>
      <c r="F63" s="23">
        <f>F64</f>
        <v>5</v>
      </c>
      <c r="G63" s="12"/>
    </row>
    <row r="64" spans="1:7" ht="18.75">
      <c r="A64" s="36" t="s">
        <v>8</v>
      </c>
      <c r="B64" s="26">
        <v>1</v>
      </c>
      <c r="C64" s="26">
        <v>11</v>
      </c>
      <c r="D64" s="37" t="s">
        <v>9</v>
      </c>
      <c r="E64" s="28" t="s">
        <v>6</v>
      </c>
      <c r="F64" s="29">
        <f>F65</f>
        <v>5</v>
      </c>
      <c r="G64" s="12"/>
    </row>
    <row r="65" spans="1:7" ht="18.75">
      <c r="A65" s="36" t="s">
        <v>281</v>
      </c>
      <c r="B65" s="26">
        <v>1</v>
      </c>
      <c r="C65" s="26">
        <v>11</v>
      </c>
      <c r="D65" s="37" t="s">
        <v>36</v>
      </c>
      <c r="E65" s="28" t="s">
        <v>6</v>
      </c>
      <c r="F65" s="29">
        <f>F66</f>
        <v>5</v>
      </c>
      <c r="G65" s="12"/>
    </row>
    <row r="66" spans="1:7" ht="18.75">
      <c r="A66" s="36" t="s">
        <v>21</v>
      </c>
      <c r="B66" s="26">
        <v>1</v>
      </c>
      <c r="C66" s="26">
        <v>11</v>
      </c>
      <c r="D66" s="37" t="s">
        <v>36</v>
      </c>
      <c r="E66" s="28">
        <v>800</v>
      </c>
      <c r="F66" s="29">
        <f>F67</f>
        <v>5</v>
      </c>
      <c r="G66" s="12"/>
    </row>
    <row r="67" spans="1:7" ht="18.75">
      <c r="A67" s="36" t="s">
        <v>37</v>
      </c>
      <c r="B67" s="26">
        <v>1</v>
      </c>
      <c r="C67" s="26">
        <v>11</v>
      </c>
      <c r="D67" s="37" t="s">
        <v>36</v>
      </c>
      <c r="E67" s="28">
        <v>870</v>
      </c>
      <c r="F67" s="172">
        <v>5</v>
      </c>
      <c r="G67" s="12"/>
    </row>
    <row r="68" spans="1:7" ht="18.75">
      <c r="A68" s="54" t="s">
        <v>38</v>
      </c>
      <c r="B68" s="20">
        <v>1</v>
      </c>
      <c r="C68" s="20">
        <v>13</v>
      </c>
      <c r="D68" s="55" t="s">
        <v>6</v>
      </c>
      <c r="E68" s="22" t="s">
        <v>6</v>
      </c>
      <c r="F68" s="23">
        <f>F69</f>
        <v>172.1</v>
      </c>
      <c r="G68" s="12"/>
    </row>
    <row r="69" spans="1:7" ht="18.75">
      <c r="A69" s="36" t="s">
        <v>8</v>
      </c>
      <c r="B69" s="26">
        <v>1</v>
      </c>
      <c r="C69" s="26">
        <v>13</v>
      </c>
      <c r="D69" s="37" t="s">
        <v>9</v>
      </c>
      <c r="E69" s="28" t="s">
        <v>6</v>
      </c>
      <c r="F69" s="29">
        <f>F70+F75</f>
        <v>172.1</v>
      </c>
      <c r="G69" s="12"/>
    </row>
    <row r="70" spans="1:7" ht="31.5">
      <c r="A70" s="36" t="s">
        <v>39</v>
      </c>
      <c r="B70" s="26">
        <v>1</v>
      </c>
      <c r="C70" s="26">
        <v>13</v>
      </c>
      <c r="D70" s="37" t="s">
        <v>40</v>
      </c>
      <c r="E70" s="28" t="s">
        <v>6</v>
      </c>
      <c r="F70" s="29">
        <f>F71+F73</f>
        <v>16</v>
      </c>
      <c r="G70" s="12"/>
    </row>
    <row r="71" spans="1:7" ht="31.5">
      <c r="A71" s="36" t="s">
        <v>282</v>
      </c>
      <c r="B71" s="26">
        <v>1</v>
      </c>
      <c r="C71" s="26">
        <v>13</v>
      </c>
      <c r="D71" s="37" t="s">
        <v>40</v>
      </c>
      <c r="E71" s="28">
        <v>200</v>
      </c>
      <c r="F71" s="29">
        <f>F72</f>
        <v>16</v>
      </c>
      <c r="G71" s="12"/>
    </row>
    <row r="72" spans="1:7" ht="31.5">
      <c r="A72" s="36" t="s">
        <v>20</v>
      </c>
      <c r="B72" s="26">
        <v>1</v>
      </c>
      <c r="C72" s="26">
        <v>13</v>
      </c>
      <c r="D72" s="37" t="s">
        <v>40</v>
      </c>
      <c r="E72" s="28">
        <v>240</v>
      </c>
      <c r="F72" s="172">
        <v>16</v>
      </c>
      <c r="G72" s="12"/>
    </row>
    <row r="73" spans="1:7" ht="18.75" hidden="1">
      <c r="A73" s="36" t="s">
        <v>21</v>
      </c>
      <c r="B73" s="26">
        <v>1</v>
      </c>
      <c r="C73" s="26">
        <v>13</v>
      </c>
      <c r="D73" s="37" t="s">
        <v>40</v>
      </c>
      <c r="E73" s="28">
        <v>800</v>
      </c>
      <c r="F73" s="29">
        <f>F74</f>
        <v>0</v>
      </c>
      <c r="G73" s="12"/>
    </row>
    <row r="74" spans="1:7" ht="18.75" hidden="1">
      <c r="A74" s="36" t="s">
        <v>22</v>
      </c>
      <c r="B74" s="26">
        <v>1</v>
      </c>
      <c r="C74" s="26">
        <v>13</v>
      </c>
      <c r="D74" s="37" t="s">
        <v>40</v>
      </c>
      <c r="E74" s="28">
        <v>850</v>
      </c>
      <c r="F74" s="172"/>
      <c r="G74" s="12"/>
    </row>
    <row r="75" spans="1:7" ht="18.75">
      <c r="A75" s="36" t="s">
        <v>41</v>
      </c>
      <c r="B75" s="26">
        <v>1</v>
      </c>
      <c r="C75" s="26">
        <v>13</v>
      </c>
      <c r="D75" s="37" t="s">
        <v>42</v>
      </c>
      <c r="E75" s="28" t="s">
        <v>6</v>
      </c>
      <c r="F75" s="29">
        <f>F76+F80+F78</f>
        <v>156.1</v>
      </c>
      <c r="G75" s="12"/>
    </row>
    <row r="76" spans="1:7" ht="31.5">
      <c r="A76" s="36" t="s">
        <v>282</v>
      </c>
      <c r="B76" s="26">
        <v>1</v>
      </c>
      <c r="C76" s="26">
        <v>13</v>
      </c>
      <c r="D76" s="37" t="s">
        <v>42</v>
      </c>
      <c r="E76" s="28">
        <v>200</v>
      </c>
      <c r="F76" s="29">
        <f>F77</f>
        <v>151.1</v>
      </c>
      <c r="G76" s="12"/>
    </row>
    <row r="77" spans="1:7" ht="31.5">
      <c r="A77" s="36" t="s">
        <v>20</v>
      </c>
      <c r="B77" s="26">
        <v>1</v>
      </c>
      <c r="C77" s="26">
        <v>13</v>
      </c>
      <c r="D77" s="37" t="s">
        <v>42</v>
      </c>
      <c r="E77" s="28">
        <v>240</v>
      </c>
      <c r="F77" s="172">
        <v>151.1</v>
      </c>
      <c r="G77" s="12"/>
    </row>
    <row r="78" spans="1:7" ht="18.75" hidden="1">
      <c r="A78" s="36" t="s">
        <v>347</v>
      </c>
      <c r="B78" s="26">
        <v>1</v>
      </c>
      <c r="C78" s="26">
        <v>13</v>
      </c>
      <c r="D78" s="37" t="s">
        <v>42</v>
      </c>
      <c r="E78" s="28">
        <v>300</v>
      </c>
      <c r="F78" s="29">
        <f>F79</f>
        <v>0</v>
      </c>
      <c r="G78" s="12"/>
    </row>
    <row r="79" spans="1:7" ht="18.75" hidden="1">
      <c r="A79" s="36" t="s">
        <v>43</v>
      </c>
      <c r="B79" s="26">
        <v>1</v>
      </c>
      <c r="C79" s="26">
        <v>13</v>
      </c>
      <c r="D79" s="37" t="s">
        <v>42</v>
      </c>
      <c r="E79" s="28">
        <v>360</v>
      </c>
      <c r="F79" s="172"/>
      <c r="G79" s="12"/>
    </row>
    <row r="80" spans="1:7" ht="18.75">
      <c r="A80" s="36" t="s">
        <v>21</v>
      </c>
      <c r="B80" s="26">
        <v>1</v>
      </c>
      <c r="C80" s="26">
        <v>13</v>
      </c>
      <c r="D80" s="37" t="s">
        <v>42</v>
      </c>
      <c r="E80" s="28">
        <v>800</v>
      </c>
      <c r="F80" s="29">
        <f>F81+F82</f>
        <v>5</v>
      </c>
      <c r="G80" s="12"/>
    </row>
    <row r="81" spans="1:7" ht="18.75" hidden="1">
      <c r="A81" s="36" t="s">
        <v>43</v>
      </c>
      <c r="B81" s="26">
        <v>1</v>
      </c>
      <c r="C81" s="26">
        <v>13</v>
      </c>
      <c r="D81" s="37" t="s">
        <v>42</v>
      </c>
      <c r="E81" s="28">
        <v>830</v>
      </c>
      <c r="F81" s="172"/>
      <c r="G81" s="12"/>
    </row>
    <row r="82" spans="1:7" ht="18.75">
      <c r="A82" s="36" t="s">
        <v>22</v>
      </c>
      <c r="B82" s="26">
        <v>1</v>
      </c>
      <c r="C82" s="26">
        <v>13</v>
      </c>
      <c r="D82" s="37" t="s">
        <v>42</v>
      </c>
      <c r="E82" s="28">
        <v>850</v>
      </c>
      <c r="F82" s="172">
        <v>5</v>
      </c>
      <c r="G82" s="12"/>
    </row>
    <row r="83" spans="1:7" ht="18.75">
      <c r="A83" s="54" t="s">
        <v>353</v>
      </c>
      <c r="B83" s="20">
        <v>2</v>
      </c>
      <c r="C83" s="26"/>
      <c r="D83" s="37"/>
      <c r="E83" s="28"/>
      <c r="F83" s="207">
        <f>F84</f>
        <v>92.699999999999989</v>
      </c>
      <c r="G83" s="12"/>
    </row>
    <row r="84" spans="1:7" ht="18.75">
      <c r="A84" s="54" t="s">
        <v>44</v>
      </c>
      <c r="B84" s="20">
        <v>2</v>
      </c>
      <c r="C84" s="20">
        <v>3</v>
      </c>
      <c r="D84" s="55" t="s">
        <v>6</v>
      </c>
      <c r="E84" s="22" t="s">
        <v>6</v>
      </c>
      <c r="F84" s="23">
        <f>F85</f>
        <v>92.699999999999989</v>
      </c>
      <c r="G84" s="12"/>
    </row>
    <row r="85" spans="1:7" ht="18.75">
      <c r="A85" s="36" t="s">
        <v>15</v>
      </c>
      <c r="B85" s="26">
        <v>2</v>
      </c>
      <c r="C85" s="26">
        <v>3</v>
      </c>
      <c r="D85" s="37" t="s">
        <v>9</v>
      </c>
      <c r="E85" s="28" t="s">
        <v>6</v>
      </c>
      <c r="F85" s="29">
        <f>F86</f>
        <v>92.699999999999989</v>
      </c>
      <c r="G85" s="12"/>
    </row>
    <row r="86" spans="1:7" s="39" customFormat="1" ht="47.25">
      <c r="A86" s="208" t="s">
        <v>45</v>
      </c>
      <c r="B86" s="26">
        <v>2</v>
      </c>
      <c r="C86" s="26">
        <v>3</v>
      </c>
      <c r="D86" s="37" t="s">
        <v>46</v>
      </c>
      <c r="E86" s="209" t="s">
        <v>6</v>
      </c>
      <c r="F86" s="210">
        <f>F87+F89</f>
        <v>92.699999999999989</v>
      </c>
      <c r="G86" s="38"/>
    </row>
    <row r="87" spans="1:7" ht="63">
      <c r="A87" s="36" t="s">
        <v>12</v>
      </c>
      <c r="B87" s="26">
        <v>2</v>
      </c>
      <c r="C87" s="26">
        <v>3</v>
      </c>
      <c r="D87" s="37" t="s">
        <v>46</v>
      </c>
      <c r="E87" s="28">
        <v>100</v>
      </c>
      <c r="F87" s="29">
        <f>F88</f>
        <v>88.1</v>
      </c>
      <c r="G87" s="12"/>
    </row>
    <row r="88" spans="1:7" ht="31.5">
      <c r="A88" s="36" t="s">
        <v>47</v>
      </c>
      <c r="B88" s="26">
        <v>2</v>
      </c>
      <c r="C88" s="26">
        <v>3</v>
      </c>
      <c r="D88" s="37" t="s">
        <v>46</v>
      </c>
      <c r="E88" s="28">
        <v>120</v>
      </c>
      <c r="F88" s="172">
        <v>88.1</v>
      </c>
      <c r="G88" s="12"/>
    </row>
    <row r="89" spans="1:7" ht="31.5">
      <c r="A89" s="36" t="s">
        <v>282</v>
      </c>
      <c r="B89" s="26">
        <v>2</v>
      </c>
      <c r="C89" s="26">
        <v>3</v>
      </c>
      <c r="D89" s="37" t="s">
        <v>48</v>
      </c>
      <c r="E89" s="28">
        <v>200</v>
      </c>
      <c r="F89" s="29">
        <f>F90</f>
        <v>4.5999999999999996</v>
      </c>
      <c r="G89" s="12"/>
    </row>
    <row r="90" spans="1:7" ht="31.5">
      <c r="A90" s="36" t="s">
        <v>20</v>
      </c>
      <c r="B90" s="26">
        <v>2</v>
      </c>
      <c r="C90" s="26">
        <v>3</v>
      </c>
      <c r="D90" s="37" t="s">
        <v>48</v>
      </c>
      <c r="E90" s="28">
        <v>240</v>
      </c>
      <c r="F90" s="172">
        <v>4.5999999999999996</v>
      </c>
      <c r="G90" s="12"/>
    </row>
    <row r="91" spans="1:7" ht="31.5">
      <c r="A91" s="54" t="s">
        <v>49</v>
      </c>
      <c r="B91" s="20">
        <v>3</v>
      </c>
      <c r="C91" s="26"/>
      <c r="D91" s="37"/>
      <c r="E91" s="28"/>
      <c r="F91" s="23">
        <f>F92+F113</f>
        <v>96.300000000000011</v>
      </c>
      <c r="G91" s="12"/>
    </row>
    <row r="92" spans="1:7" ht="31.5">
      <c r="A92" s="54" t="s">
        <v>50</v>
      </c>
      <c r="B92" s="20">
        <v>3</v>
      </c>
      <c r="C92" s="20">
        <v>9</v>
      </c>
      <c r="D92" s="55" t="s">
        <v>6</v>
      </c>
      <c r="E92" s="22" t="s">
        <v>6</v>
      </c>
      <c r="F92" s="23">
        <f>F93+F103</f>
        <v>33.1</v>
      </c>
      <c r="G92" s="12"/>
    </row>
    <row r="93" spans="1:7" ht="63">
      <c r="A93" s="223" t="s">
        <v>377</v>
      </c>
      <c r="B93" s="26">
        <v>3</v>
      </c>
      <c r="C93" s="26">
        <v>9</v>
      </c>
      <c r="D93" s="37" t="s">
        <v>51</v>
      </c>
      <c r="E93" s="28" t="s">
        <v>6</v>
      </c>
      <c r="F93" s="29">
        <f>F94+F97+F100</f>
        <v>33.1</v>
      </c>
      <c r="G93" s="12"/>
    </row>
    <row r="94" spans="1:7" ht="47.25">
      <c r="A94" s="36" t="s">
        <v>52</v>
      </c>
      <c r="B94" s="26">
        <v>3</v>
      </c>
      <c r="C94" s="26">
        <v>9</v>
      </c>
      <c r="D94" s="37" t="s">
        <v>53</v>
      </c>
      <c r="E94" s="28" t="s">
        <v>6</v>
      </c>
      <c r="F94" s="29">
        <f>F95</f>
        <v>33.1</v>
      </c>
      <c r="G94" s="12"/>
    </row>
    <row r="95" spans="1:7" ht="31.5">
      <c r="A95" s="36" t="s">
        <v>282</v>
      </c>
      <c r="B95" s="26">
        <v>3</v>
      </c>
      <c r="C95" s="26">
        <v>9</v>
      </c>
      <c r="D95" s="37" t="s">
        <v>53</v>
      </c>
      <c r="E95" s="28">
        <v>200</v>
      </c>
      <c r="F95" s="29">
        <f>F96</f>
        <v>33.1</v>
      </c>
      <c r="G95" s="12"/>
    </row>
    <row r="96" spans="1:7" ht="31.5">
      <c r="A96" s="36" t="s">
        <v>20</v>
      </c>
      <c r="B96" s="26">
        <v>3</v>
      </c>
      <c r="C96" s="26">
        <v>9</v>
      </c>
      <c r="D96" s="37" t="s">
        <v>53</v>
      </c>
      <c r="E96" s="28">
        <v>240</v>
      </c>
      <c r="F96" s="172">
        <v>33.1</v>
      </c>
      <c r="G96" s="12"/>
    </row>
    <row r="97" spans="1:7" ht="31.5" hidden="1">
      <c r="A97" s="36" t="s">
        <v>54</v>
      </c>
      <c r="B97" s="26">
        <v>3</v>
      </c>
      <c r="C97" s="26">
        <v>9</v>
      </c>
      <c r="D97" s="37" t="s">
        <v>55</v>
      </c>
      <c r="E97" s="28"/>
      <c r="F97" s="29">
        <f>F98</f>
        <v>0</v>
      </c>
      <c r="G97" s="12"/>
    </row>
    <row r="98" spans="1:7" ht="31.5" hidden="1">
      <c r="A98" s="36" t="s">
        <v>282</v>
      </c>
      <c r="B98" s="26">
        <v>3</v>
      </c>
      <c r="C98" s="26">
        <v>9</v>
      </c>
      <c r="D98" s="37" t="s">
        <v>55</v>
      </c>
      <c r="E98" s="28">
        <v>200</v>
      </c>
      <c r="F98" s="29">
        <f>F99</f>
        <v>0</v>
      </c>
      <c r="G98" s="12"/>
    </row>
    <row r="99" spans="1:7" ht="31.5" hidden="1">
      <c r="A99" s="36" t="s">
        <v>20</v>
      </c>
      <c r="B99" s="26">
        <v>3</v>
      </c>
      <c r="C99" s="26">
        <v>9</v>
      </c>
      <c r="D99" s="37" t="s">
        <v>55</v>
      </c>
      <c r="E99" s="28">
        <v>240</v>
      </c>
      <c r="F99" s="172">
        <v>0</v>
      </c>
      <c r="G99" s="12"/>
    </row>
    <row r="100" spans="1:7" ht="47.25" hidden="1">
      <c r="A100" s="36" t="s">
        <v>56</v>
      </c>
      <c r="B100" s="26">
        <v>3</v>
      </c>
      <c r="C100" s="26">
        <v>9</v>
      </c>
      <c r="D100" s="37" t="s">
        <v>57</v>
      </c>
      <c r="E100" s="28"/>
      <c r="F100" s="29">
        <f>F101</f>
        <v>0</v>
      </c>
      <c r="G100" s="12"/>
    </row>
    <row r="101" spans="1:7" ht="31.5" hidden="1">
      <c r="A101" s="36" t="s">
        <v>282</v>
      </c>
      <c r="B101" s="26">
        <v>3</v>
      </c>
      <c r="C101" s="26">
        <v>9</v>
      </c>
      <c r="D101" s="37" t="s">
        <v>57</v>
      </c>
      <c r="E101" s="28">
        <v>200</v>
      </c>
      <c r="F101" s="29">
        <f>F102</f>
        <v>0</v>
      </c>
      <c r="G101" s="12"/>
    </row>
    <row r="102" spans="1:7" ht="31.5" hidden="1">
      <c r="A102" s="36" t="s">
        <v>20</v>
      </c>
      <c r="B102" s="26">
        <v>3</v>
      </c>
      <c r="C102" s="26">
        <v>9</v>
      </c>
      <c r="D102" s="37" t="s">
        <v>57</v>
      </c>
      <c r="E102" s="28">
        <v>240</v>
      </c>
      <c r="F102" s="172"/>
      <c r="G102" s="12"/>
    </row>
    <row r="103" spans="1:7" ht="18.75" hidden="1">
      <c r="A103" s="36" t="s">
        <v>8</v>
      </c>
      <c r="B103" s="26">
        <v>3</v>
      </c>
      <c r="C103" s="26">
        <v>9</v>
      </c>
      <c r="D103" s="37" t="s">
        <v>9</v>
      </c>
      <c r="E103" s="28"/>
      <c r="F103" s="29">
        <f>F104+F107+F110</f>
        <v>0</v>
      </c>
      <c r="G103" s="12"/>
    </row>
    <row r="104" spans="1:7" ht="47.25" hidden="1">
      <c r="A104" s="36" t="s">
        <v>58</v>
      </c>
      <c r="B104" s="26">
        <v>3</v>
      </c>
      <c r="C104" s="26">
        <v>9</v>
      </c>
      <c r="D104" s="37" t="s">
        <v>59</v>
      </c>
      <c r="E104" s="28"/>
      <c r="F104" s="29">
        <f>F105</f>
        <v>0</v>
      </c>
      <c r="G104" s="12"/>
    </row>
    <row r="105" spans="1:7" ht="31.5" hidden="1">
      <c r="A105" s="36" t="s">
        <v>282</v>
      </c>
      <c r="B105" s="26">
        <v>3</v>
      </c>
      <c r="C105" s="26">
        <v>9</v>
      </c>
      <c r="D105" s="37" t="s">
        <v>59</v>
      </c>
      <c r="E105" s="28">
        <v>200</v>
      </c>
      <c r="F105" s="29">
        <f>F106</f>
        <v>0</v>
      </c>
      <c r="G105" s="12"/>
    </row>
    <row r="106" spans="1:7" ht="31.5" hidden="1">
      <c r="A106" s="36" t="s">
        <v>20</v>
      </c>
      <c r="B106" s="26">
        <v>3</v>
      </c>
      <c r="C106" s="26">
        <v>9</v>
      </c>
      <c r="D106" s="37" t="s">
        <v>59</v>
      </c>
      <c r="E106" s="28">
        <v>240</v>
      </c>
      <c r="F106" s="172"/>
      <c r="G106" s="12"/>
    </row>
    <row r="107" spans="1:7" ht="31.5" hidden="1">
      <c r="A107" s="36" t="s">
        <v>60</v>
      </c>
      <c r="B107" s="26">
        <v>3</v>
      </c>
      <c r="C107" s="26">
        <v>9</v>
      </c>
      <c r="D107" s="37" t="s">
        <v>61</v>
      </c>
      <c r="E107" s="28"/>
      <c r="F107" s="29">
        <f>F108</f>
        <v>0</v>
      </c>
      <c r="G107" s="12"/>
    </row>
    <row r="108" spans="1:7" ht="31.5" hidden="1">
      <c r="A108" s="36" t="s">
        <v>282</v>
      </c>
      <c r="B108" s="26">
        <v>3</v>
      </c>
      <c r="C108" s="26">
        <v>9</v>
      </c>
      <c r="D108" s="37" t="s">
        <v>61</v>
      </c>
      <c r="E108" s="28">
        <v>200</v>
      </c>
      <c r="F108" s="29">
        <f>F109</f>
        <v>0</v>
      </c>
      <c r="G108" s="12"/>
    </row>
    <row r="109" spans="1:7" ht="31.5" hidden="1">
      <c r="A109" s="36" t="s">
        <v>20</v>
      </c>
      <c r="B109" s="26">
        <v>3</v>
      </c>
      <c r="C109" s="26">
        <v>9</v>
      </c>
      <c r="D109" s="37" t="s">
        <v>61</v>
      </c>
      <c r="E109" s="28">
        <v>240</v>
      </c>
      <c r="F109" s="172"/>
      <c r="G109" s="12"/>
    </row>
    <row r="110" spans="1:7" ht="31.5" hidden="1">
      <c r="A110" s="36" t="s">
        <v>62</v>
      </c>
      <c r="B110" s="26">
        <v>3</v>
      </c>
      <c r="C110" s="26">
        <v>9</v>
      </c>
      <c r="D110" s="37" t="s">
        <v>63</v>
      </c>
      <c r="E110" s="28"/>
      <c r="F110" s="29">
        <f>F111</f>
        <v>0</v>
      </c>
      <c r="G110" s="12"/>
    </row>
    <row r="111" spans="1:7" ht="31.5" hidden="1">
      <c r="A111" s="36" t="s">
        <v>282</v>
      </c>
      <c r="B111" s="26">
        <v>3</v>
      </c>
      <c r="C111" s="26">
        <v>9</v>
      </c>
      <c r="D111" s="37" t="s">
        <v>63</v>
      </c>
      <c r="E111" s="28">
        <v>200</v>
      </c>
      <c r="F111" s="29">
        <f>F112</f>
        <v>0</v>
      </c>
      <c r="G111" s="12"/>
    </row>
    <row r="112" spans="1:7" ht="31.5" hidden="1">
      <c r="A112" s="36" t="s">
        <v>20</v>
      </c>
      <c r="B112" s="26">
        <v>3</v>
      </c>
      <c r="C112" s="26">
        <v>9</v>
      </c>
      <c r="D112" s="37" t="s">
        <v>63</v>
      </c>
      <c r="E112" s="28">
        <v>240</v>
      </c>
      <c r="F112" s="172"/>
      <c r="G112" s="12"/>
    </row>
    <row r="113" spans="1:7" ht="18.75">
      <c r="A113" s="54" t="s">
        <v>335</v>
      </c>
      <c r="B113" s="20">
        <v>3</v>
      </c>
      <c r="C113" s="20">
        <v>10</v>
      </c>
      <c r="D113" s="55" t="s">
        <v>6</v>
      </c>
      <c r="E113" s="22" t="s">
        <v>6</v>
      </c>
      <c r="F113" s="23">
        <f>F114</f>
        <v>63.2</v>
      </c>
      <c r="G113" s="12"/>
    </row>
    <row r="114" spans="1:7" ht="18.75">
      <c r="A114" s="36" t="s">
        <v>8</v>
      </c>
      <c r="B114" s="26">
        <v>3</v>
      </c>
      <c r="C114" s="26">
        <v>10</v>
      </c>
      <c r="D114" s="37" t="s">
        <v>9</v>
      </c>
      <c r="E114" s="28"/>
      <c r="F114" s="29">
        <f>F115+F118</f>
        <v>63.2</v>
      </c>
      <c r="G114" s="12"/>
    </row>
    <row r="115" spans="1:7" s="171" customFormat="1" ht="126">
      <c r="A115" s="36" t="s">
        <v>339</v>
      </c>
      <c r="B115" s="26">
        <v>3</v>
      </c>
      <c r="C115" s="26">
        <v>10</v>
      </c>
      <c r="D115" s="37" t="s">
        <v>336</v>
      </c>
      <c r="E115" s="28"/>
      <c r="F115" s="29">
        <f>F116</f>
        <v>60</v>
      </c>
      <c r="G115" s="12"/>
    </row>
    <row r="116" spans="1:7" s="171" customFormat="1" ht="31.5">
      <c r="A116" s="36" t="s">
        <v>282</v>
      </c>
      <c r="B116" s="26">
        <v>3</v>
      </c>
      <c r="C116" s="26">
        <v>10</v>
      </c>
      <c r="D116" s="37" t="s">
        <v>336</v>
      </c>
      <c r="E116" s="28">
        <v>200</v>
      </c>
      <c r="F116" s="29">
        <f>F117</f>
        <v>60</v>
      </c>
      <c r="G116" s="12"/>
    </row>
    <row r="117" spans="1:7" s="171" customFormat="1" ht="31.5">
      <c r="A117" s="36" t="s">
        <v>20</v>
      </c>
      <c r="B117" s="26">
        <v>3</v>
      </c>
      <c r="C117" s="26">
        <v>10</v>
      </c>
      <c r="D117" s="37" t="s">
        <v>336</v>
      </c>
      <c r="E117" s="28">
        <v>240</v>
      </c>
      <c r="F117" s="172">
        <v>60</v>
      </c>
      <c r="G117" s="12"/>
    </row>
    <row r="118" spans="1:7" s="171" customFormat="1" ht="126">
      <c r="A118" s="36" t="s">
        <v>338</v>
      </c>
      <c r="B118" s="26">
        <v>3</v>
      </c>
      <c r="C118" s="26">
        <v>10</v>
      </c>
      <c r="D118" s="37" t="s">
        <v>337</v>
      </c>
      <c r="E118" s="28"/>
      <c r="F118" s="29">
        <f>F119</f>
        <v>3.2</v>
      </c>
      <c r="G118" s="12"/>
    </row>
    <row r="119" spans="1:7" s="171" customFormat="1" ht="31.5">
      <c r="A119" s="36" t="s">
        <v>282</v>
      </c>
      <c r="B119" s="26">
        <v>3</v>
      </c>
      <c r="C119" s="26">
        <v>10</v>
      </c>
      <c r="D119" s="37" t="s">
        <v>337</v>
      </c>
      <c r="E119" s="28">
        <v>200</v>
      </c>
      <c r="F119" s="29">
        <f>F120</f>
        <v>3.2</v>
      </c>
      <c r="G119" s="12"/>
    </row>
    <row r="120" spans="1:7" s="171" customFormat="1" ht="31.5">
      <c r="A120" s="36" t="s">
        <v>20</v>
      </c>
      <c r="B120" s="26">
        <v>3</v>
      </c>
      <c r="C120" s="26">
        <v>10</v>
      </c>
      <c r="D120" s="37" t="s">
        <v>337</v>
      </c>
      <c r="E120" s="28">
        <v>240</v>
      </c>
      <c r="F120" s="172">
        <v>3.2</v>
      </c>
      <c r="G120" s="12"/>
    </row>
    <row r="121" spans="1:7" ht="18.75">
      <c r="A121" s="54" t="s">
        <v>64</v>
      </c>
      <c r="B121" s="20">
        <v>4</v>
      </c>
      <c r="C121" s="26"/>
      <c r="D121" s="37"/>
      <c r="E121" s="28"/>
      <c r="F121" s="23">
        <f>F122+F136+F238+F223</f>
        <v>1723.5</v>
      </c>
      <c r="G121" s="12"/>
    </row>
    <row r="122" spans="1:7" ht="18.75">
      <c r="A122" s="127" t="s">
        <v>65</v>
      </c>
      <c r="B122" s="40">
        <v>4</v>
      </c>
      <c r="C122" s="40">
        <v>6</v>
      </c>
      <c r="D122" s="211" t="s">
        <v>6</v>
      </c>
      <c r="E122" s="41" t="s">
        <v>6</v>
      </c>
      <c r="F122" s="42">
        <f>F123</f>
        <v>23.2</v>
      </c>
      <c r="G122" s="12"/>
    </row>
    <row r="123" spans="1:7" ht="18.75">
      <c r="A123" s="52" t="s">
        <v>8</v>
      </c>
      <c r="B123" s="49">
        <v>4</v>
      </c>
      <c r="C123" s="49">
        <v>6</v>
      </c>
      <c r="D123" s="212" t="s">
        <v>9</v>
      </c>
      <c r="E123" s="41"/>
      <c r="F123" s="42">
        <f>F124+F129</f>
        <v>23.2</v>
      </c>
      <c r="G123" s="12"/>
    </row>
    <row r="124" spans="1:7" ht="18.75" hidden="1">
      <c r="A124" s="52" t="s">
        <v>66</v>
      </c>
      <c r="B124" s="49">
        <v>4</v>
      </c>
      <c r="C124" s="49">
        <v>6</v>
      </c>
      <c r="D124" s="212" t="s">
        <v>67</v>
      </c>
      <c r="E124" s="41"/>
      <c r="F124" s="42">
        <f>F125+F127</f>
        <v>0</v>
      </c>
      <c r="G124" s="12"/>
    </row>
    <row r="125" spans="1:7" ht="31.5" hidden="1">
      <c r="A125" s="36" t="s">
        <v>282</v>
      </c>
      <c r="B125" s="49">
        <v>4</v>
      </c>
      <c r="C125" s="49">
        <v>6</v>
      </c>
      <c r="D125" s="212" t="s">
        <v>67</v>
      </c>
      <c r="E125" s="50">
        <v>200</v>
      </c>
      <c r="F125" s="42">
        <f>F126</f>
        <v>0</v>
      </c>
      <c r="G125" s="12"/>
    </row>
    <row r="126" spans="1:7" ht="31.5" hidden="1">
      <c r="A126" s="52" t="s">
        <v>20</v>
      </c>
      <c r="B126" s="49">
        <v>4</v>
      </c>
      <c r="C126" s="49">
        <v>6</v>
      </c>
      <c r="D126" s="212" t="s">
        <v>67</v>
      </c>
      <c r="E126" s="50">
        <v>240</v>
      </c>
      <c r="F126" s="213"/>
      <c r="G126" s="12"/>
    </row>
    <row r="127" spans="1:7" ht="31.5" hidden="1">
      <c r="A127" s="52" t="s">
        <v>280</v>
      </c>
      <c r="B127" s="49">
        <v>4</v>
      </c>
      <c r="C127" s="49">
        <v>6</v>
      </c>
      <c r="D127" s="212" t="s">
        <v>67</v>
      </c>
      <c r="E127" s="50">
        <v>400</v>
      </c>
      <c r="F127" s="42">
        <f>F128</f>
        <v>0</v>
      </c>
      <c r="G127" s="12"/>
    </row>
    <row r="128" spans="1:7" ht="18.75" hidden="1">
      <c r="A128" s="52" t="s">
        <v>69</v>
      </c>
      <c r="B128" s="49">
        <v>4</v>
      </c>
      <c r="C128" s="49">
        <v>6</v>
      </c>
      <c r="D128" s="212" t="s">
        <v>67</v>
      </c>
      <c r="E128" s="50">
        <v>410</v>
      </c>
      <c r="F128" s="213"/>
      <c r="G128" s="12"/>
    </row>
    <row r="129" spans="1:7" ht="18.75">
      <c r="A129" s="52" t="s">
        <v>70</v>
      </c>
      <c r="B129" s="49">
        <v>4</v>
      </c>
      <c r="C129" s="49">
        <v>6</v>
      </c>
      <c r="D129" s="212" t="s">
        <v>71</v>
      </c>
      <c r="E129" s="50"/>
      <c r="F129" s="42">
        <f>F130+F132+F134</f>
        <v>23.2</v>
      </c>
      <c r="G129" s="12"/>
    </row>
    <row r="130" spans="1:7" ht="31.5">
      <c r="A130" s="36" t="s">
        <v>282</v>
      </c>
      <c r="B130" s="49">
        <v>4</v>
      </c>
      <c r="C130" s="49">
        <v>6</v>
      </c>
      <c r="D130" s="212" t="s">
        <v>71</v>
      </c>
      <c r="E130" s="50">
        <v>200</v>
      </c>
      <c r="F130" s="53">
        <f>F131</f>
        <v>23.2</v>
      </c>
      <c r="G130" s="12"/>
    </row>
    <row r="131" spans="1:7" ht="31.5">
      <c r="A131" s="52" t="s">
        <v>20</v>
      </c>
      <c r="B131" s="49">
        <v>4</v>
      </c>
      <c r="C131" s="49">
        <v>6</v>
      </c>
      <c r="D131" s="212" t="s">
        <v>71</v>
      </c>
      <c r="E131" s="50">
        <v>240</v>
      </c>
      <c r="F131" s="173">
        <v>23.2</v>
      </c>
      <c r="G131" s="12"/>
    </row>
    <row r="132" spans="1:7" ht="31.5" hidden="1">
      <c r="A132" s="52" t="s">
        <v>280</v>
      </c>
      <c r="B132" s="49">
        <v>4</v>
      </c>
      <c r="C132" s="49">
        <v>6</v>
      </c>
      <c r="D132" s="212" t="s">
        <v>71</v>
      </c>
      <c r="E132" s="50">
        <v>400</v>
      </c>
      <c r="F132" s="53">
        <f>F133</f>
        <v>0</v>
      </c>
      <c r="G132" s="12"/>
    </row>
    <row r="133" spans="1:7" ht="18.75" hidden="1">
      <c r="A133" s="52" t="s">
        <v>69</v>
      </c>
      <c r="B133" s="49">
        <v>4</v>
      </c>
      <c r="C133" s="49">
        <v>6</v>
      </c>
      <c r="D133" s="212" t="s">
        <v>71</v>
      </c>
      <c r="E133" s="50">
        <v>410</v>
      </c>
      <c r="F133" s="173"/>
      <c r="G133" s="12"/>
    </row>
    <row r="134" spans="1:7" ht="18.75" hidden="1">
      <c r="A134" s="52" t="s">
        <v>21</v>
      </c>
      <c r="B134" s="49">
        <v>4</v>
      </c>
      <c r="C134" s="49">
        <v>6</v>
      </c>
      <c r="D134" s="212" t="s">
        <v>71</v>
      </c>
      <c r="E134" s="50">
        <v>800</v>
      </c>
      <c r="F134" s="53">
        <f>F135</f>
        <v>0</v>
      </c>
      <c r="G134" s="12"/>
    </row>
    <row r="135" spans="1:7" ht="47.25" hidden="1">
      <c r="A135" s="52" t="s">
        <v>72</v>
      </c>
      <c r="B135" s="49">
        <v>4</v>
      </c>
      <c r="C135" s="49">
        <v>6</v>
      </c>
      <c r="D135" s="212" t="s">
        <v>71</v>
      </c>
      <c r="E135" s="50">
        <v>810</v>
      </c>
      <c r="F135" s="173"/>
      <c r="G135" s="12"/>
    </row>
    <row r="136" spans="1:7" ht="18.75">
      <c r="A136" s="54" t="s">
        <v>73</v>
      </c>
      <c r="B136" s="20">
        <v>4</v>
      </c>
      <c r="C136" s="20">
        <v>9</v>
      </c>
      <c r="D136" s="55" t="s">
        <v>6</v>
      </c>
      <c r="E136" s="22" t="s">
        <v>6</v>
      </c>
      <c r="F136" s="23">
        <f>F137+F187+F202</f>
        <v>1700.3</v>
      </c>
      <c r="G136" s="12"/>
    </row>
    <row r="137" spans="1:7" ht="31.5">
      <c r="A137" s="223" t="s">
        <v>378</v>
      </c>
      <c r="B137" s="26">
        <v>4</v>
      </c>
      <c r="C137" s="26">
        <v>9</v>
      </c>
      <c r="D137" s="37" t="s">
        <v>74</v>
      </c>
      <c r="E137" s="22"/>
      <c r="F137" s="29">
        <f>F138+F153+F168+F172</f>
        <v>1700.3</v>
      </c>
      <c r="G137" s="12"/>
    </row>
    <row r="138" spans="1:7" ht="31.5">
      <c r="A138" s="169" t="s">
        <v>290</v>
      </c>
      <c r="B138" s="26">
        <v>4</v>
      </c>
      <c r="C138" s="26">
        <v>9</v>
      </c>
      <c r="D138" s="37" t="s">
        <v>75</v>
      </c>
      <c r="E138" s="22"/>
      <c r="F138" s="29">
        <f>F139+F146</f>
        <v>162.80000000000001</v>
      </c>
      <c r="G138" s="12"/>
    </row>
    <row r="139" spans="1:7" ht="47.25">
      <c r="A139" s="169" t="s">
        <v>300</v>
      </c>
      <c r="B139" s="26">
        <v>4</v>
      </c>
      <c r="C139" s="26">
        <v>9</v>
      </c>
      <c r="D139" s="37" t="s">
        <v>76</v>
      </c>
      <c r="E139" s="22"/>
      <c r="F139" s="29">
        <f>F140+F142+F144</f>
        <v>162.80000000000001</v>
      </c>
      <c r="G139" s="12"/>
    </row>
    <row r="140" spans="1:7" ht="31.5">
      <c r="A140" s="36" t="s">
        <v>282</v>
      </c>
      <c r="B140" s="26">
        <v>4</v>
      </c>
      <c r="C140" s="26">
        <v>9</v>
      </c>
      <c r="D140" s="37" t="s">
        <v>76</v>
      </c>
      <c r="E140" s="28">
        <v>200</v>
      </c>
      <c r="F140" s="29">
        <f>F141</f>
        <v>162.80000000000001</v>
      </c>
      <c r="G140" s="12"/>
    </row>
    <row r="141" spans="1:7" ht="31.5">
      <c r="A141" s="36" t="s">
        <v>20</v>
      </c>
      <c r="B141" s="26">
        <v>4</v>
      </c>
      <c r="C141" s="26">
        <v>9</v>
      </c>
      <c r="D141" s="37" t="s">
        <v>76</v>
      </c>
      <c r="E141" s="28">
        <v>240</v>
      </c>
      <c r="F141" s="172">
        <v>162.80000000000001</v>
      </c>
      <c r="G141" s="12"/>
    </row>
    <row r="142" spans="1:7" ht="31.5" hidden="1">
      <c r="A142" s="36" t="s">
        <v>280</v>
      </c>
      <c r="B142" s="26">
        <v>4</v>
      </c>
      <c r="C142" s="26">
        <v>9</v>
      </c>
      <c r="D142" s="37" t="s">
        <v>76</v>
      </c>
      <c r="E142" s="28">
        <v>400</v>
      </c>
      <c r="F142" s="29">
        <f>F143</f>
        <v>0</v>
      </c>
      <c r="G142" s="12"/>
    </row>
    <row r="143" spans="1:7" ht="18.75" hidden="1">
      <c r="A143" s="36" t="s">
        <v>69</v>
      </c>
      <c r="B143" s="26">
        <v>4</v>
      </c>
      <c r="C143" s="26">
        <v>9</v>
      </c>
      <c r="D143" s="37" t="s">
        <v>76</v>
      </c>
      <c r="E143" s="28">
        <v>410</v>
      </c>
      <c r="F143" s="172"/>
      <c r="G143" s="12"/>
    </row>
    <row r="144" spans="1:7" ht="18.75" hidden="1">
      <c r="A144" s="36" t="s">
        <v>21</v>
      </c>
      <c r="B144" s="26">
        <v>4</v>
      </c>
      <c r="C144" s="26">
        <v>9</v>
      </c>
      <c r="D144" s="37" t="s">
        <v>76</v>
      </c>
      <c r="E144" s="28">
        <v>800</v>
      </c>
      <c r="F144" s="29">
        <f>F145</f>
        <v>0</v>
      </c>
      <c r="G144" s="12"/>
    </row>
    <row r="145" spans="1:7" ht="47.25" hidden="1">
      <c r="A145" s="52" t="s">
        <v>72</v>
      </c>
      <c r="B145" s="26">
        <v>4</v>
      </c>
      <c r="C145" s="26">
        <v>9</v>
      </c>
      <c r="D145" s="37" t="s">
        <v>76</v>
      </c>
      <c r="E145" s="28">
        <v>810</v>
      </c>
      <c r="F145" s="172"/>
      <c r="G145" s="12"/>
    </row>
    <row r="146" spans="1:7" ht="47.25" hidden="1">
      <c r="A146" s="169" t="s">
        <v>291</v>
      </c>
      <c r="B146" s="26">
        <v>4</v>
      </c>
      <c r="C146" s="26">
        <v>9</v>
      </c>
      <c r="D146" s="37" t="s">
        <v>77</v>
      </c>
      <c r="E146" s="22"/>
      <c r="F146" s="29">
        <f>F147+F149+F151</f>
        <v>0</v>
      </c>
      <c r="G146" s="12"/>
    </row>
    <row r="147" spans="1:7" ht="31.5" hidden="1">
      <c r="A147" s="36" t="s">
        <v>282</v>
      </c>
      <c r="B147" s="26">
        <v>4</v>
      </c>
      <c r="C147" s="26">
        <v>9</v>
      </c>
      <c r="D147" s="37" t="s">
        <v>77</v>
      </c>
      <c r="E147" s="28">
        <v>200</v>
      </c>
      <c r="F147" s="29">
        <f>F148</f>
        <v>0</v>
      </c>
      <c r="G147" s="12"/>
    </row>
    <row r="148" spans="1:7" ht="31.5" hidden="1">
      <c r="A148" s="36" t="s">
        <v>20</v>
      </c>
      <c r="B148" s="26">
        <v>4</v>
      </c>
      <c r="C148" s="26">
        <v>9</v>
      </c>
      <c r="D148" s="37" t="s">
        <v>77</v>
      </c>
      <c r="E148" s="28">
        <v>240</v>
      </c>
      <c r="F148" s="172"/>
      <c r="G148" s="12"/>
    </row>
    <row r="149" spans="1:7" ht="31.5" hidden="1">
      <c r="A149" s="36" t="s">
        <v>280</v>
      </c>
      <c r="B149" s="26">
        <v>4</v>
      </c>
      <c r="C149" s="26">
        <v>9</v>
      </c>
      <c r="D149" s="37" t="s">
        <v>77</v>
      </c>
      <c r="E149" s="28">
        <v>400</v>
      </c>
      <c r="F149" s="29">
        <f>F150</f>
        <v>0</v>
      </c>
      <c r="G149" s="12"/>
    </row>
    <row r="150" spans="1:7" ht="18.75" hidden="1">
      <c r="A150" s="36" t="s">
        <v>69</v>
      </c>
      <c r="B150" s="26">
        <v>4</v>
      </c>
      <c r="C150" s="26">
        <v>9</v>
      </c>
      <c r="D150" s="37" t="s">
        <v>77</v>
      </c>
      <c r="E150" s="28">
        <v>410</v>
      </c>
      <c r="F150" s="172"/>
      <c r="G150" s="12"/>
    </row>
    <row r="151" spans="1:7" ht="18.75" hidden="1">
      <c r="A151" s="36" t="s">
        <v>21</v>
      </c>
      <c r="B151" s="26">
        <v>4</v>
      </c>
      <c r="C151" s="26">
        <v>9</v>
      </c>
      <c r="D151" s="37" t="s">
        <v>77</v>
      </c>
      <c r="E151" s="28">
        <v>800</v>
      </c>
      <c r="F151" s="29">
        <f>F152</f>
        <v>0</v>
      </c>
      <c r="G151" s="12"/>
    </row>
    <row r="152" spans="1:7" ht="47.25" hidden="1">
      <c r="A152" s="52" t="s">
        <v>72</v>
      </c>
      <c r="B152" s="26">
        <v>4</v>
      </c>
      <c r="C152" s="26">
        <v>9</v>
      </c>
      <c r="D152" s="37" t="s">
        <v>77</v>
      </c>
      <c r="E152" s="28">
        <v>810</v>
      </c>
      <c r="F152" s="172"/>
      <c r="G152" s="12"/>
    </row>
    <row r="153" spans="1:7" ht="31.5" hidden="1">
      <c r="A153" s="169" t="s">
        <v>292</v>
      </c>
      <c r="B153" s="26">
        <v>4</v>
      </c>
      <c r="C153" s="26">
        <v>9</v>
      </c>
      <c r="D153" s="37" t="s">
        <v>78</v>
      </c>
      <c r="E153" s="22"/>
      <c r="F153" s="29">
        <f>F154+F161</f>
        <v>0</v>
      </c>
      <c r="G153" s="12"/>
    </row>
    <row r="154" spans="1:7" ht="47.25" hidden="1">
      <c r="A154" s="169" t="s">
        <v>293</v>
      </c>
      <c r="B154" s="26">
        <v>4</v>
      </c>
      <c r="C154" s="26">
        <v>9</v>
      </c>
      <c r="D154" s="37" t="s">
        <v>79</v>
      </c>
      <c r="E154" s="22"/>
      <c r="F154" s="29">
        <f>F155+F157+F159</f>
        <v>0</v>
      </c>
      <c r="G154" s="12"/>
    </row>
    <row r="155" spans="1:7" ht="31.5" hidden="1">
      <c r="A155" s="36" t="s">
        <v>282</v>
      </c>
      <c r="B155" s="26">
        <v>4</v>
      </c>
      <c r="C155" s="26">
        <v>9</v>
      </c>
      <c r="D155" s="37" t="s">
        <v>79</v>
      </c>
      <c r="E155" s="28">
        <v>200</v>
      </c>
      <c r="F155" s="29">
        <f>F156</f>
        <v>0</v>
      </c>
      <c r="G155" s="12"/>
    </row>
    <row r="156" spans="1:7" ht="31.5" hidden="1">
      <c r="A156" s="36" t="s">
        <v>20</v>
      </c>
      <c r="B156" s="26">
        <v>4</v>
      </c>
      <c r="C156" s="26">
        <v>9</v>
      </c>
      <c r="D156" s="37" t="s">
        <v>79</v>
      </c>
      <c r="E156" s="28">
        <v>240</v>
      </c>
      <c r="F156" s="172"/>
      <c r="G156" s="12"/>
    </row>
    <row r="157" spans="1:7" ht="31.5" hidden="1">
      <c r="A157" s="36" t="s">
        <v>280</v>
      </c>
      <c r="B157" s="26">
        <v>4</v>
      </c>
      <c r="C157" s="26">
        <v>9</v>
      </c>
      <c r="D157" s="37" t="s">
        <v>79</v>
      </c>
      <c r="E157" s="28">
        <v>400</v>
      </c>
      <c r="F157" s="29">
        <f>F158</f>
        <v>0</v>
      </c>
      <c r="G157" s="12"/>
    </row>
    <row r="158" spans="1:7" ht="18.75" hidden="1">
      <c r="A158" s="36" t="s">
        <v>69</v>
      </c>
      <c r="B158" s="26">
        <v>4</v>
      </c>
      <c r="C158" s="26">
        <v>9</v>
      </c>
      <c r="D158" s="37" t="s">
        <v>79</v>
      </c>
      <c r="E158" s="28">
        <v>410</v>
      </c>
      <c r="F158" s="172"/>
      <c r="G158" s="12"/>
    </row>
    <row r="159" spans="1:7" ht="18.75" hidden="1">
      <c r="A159" s="36" t="s">
        <v>21</v>
      </c>
      <c r="B159" s="26">
        <v>4</v>
      </c>
      <c r="C159" s="26">
        <v>9</v>
      </c>
      <c r="D159" s="37" t="s">
        <v>79</v>
      </c>
      <c r="E159" s="28">
        <v>800</v>
      </c>
      <c r="F159" s="29">
        <f>F160</f>
        <v>0</v>
      </c>
      <c r="G159" s="12"/>
    </row>
    <row r="160" spans="1:7" ht="47.25" hidden="1">
      <c r="A160" s="52" t="s">
        <v>72</v>
      </c>
      <c r="B160" s="26">
        <v>4</v>
      </c>
      <c r="C160" s="26">
        <v>9</v>
      </c>
      <c r="D160" s="37" t="s">
        <v>79</v>
      </c>
      <c r="E160" s="28">
        <v>810</v>
      </c>
      <c r="F160" s="172"/>
      <c r="G160" s="12"/>
    </row>
    <row r="161" spans="1:7" ht="47.25" hidden="1">
      <c r="A161" s="169" t="s">
        <v>294</v>
      </c>
      <c r="B161" s="26">
        <v>4</v>
      </c>
      <c r="C161" s="26">
        <v>9</v>
      </c>
      <c r="D161" s="37" t="s">
        <v>80</v>
      </c>
      <c r="E161" s="22"/>
      <c r="F161" s="29">
        <f>F162+F164+F166</f>
        <v>0</v>
      </c>
      <c r="G161" s="12"/>
    </row>
    <row r="162" spans="1:7" ht="31.5" hidden="1">
      <c r="A162" s="36" t="s">
        <v>282</v>
      </c>
      <c r="B162" s="26">
        <v>4</v>
      </c>
      <c r="C162" s="26">
        <v>9</v>
      </c>
      <c r="D162" s="37" t="s">
        <v>80</v>
      </c>
      <c r="E162" s="28">
        <v>200</v>
      </c>
      <c r="F162" s="29">
        <f>F163</f>
        <v>0</v>
      </c>
      <c r="G162" s="12"/>
    </row>
    <row r="163" spans="1:7" ht="31.5" hidden="1">
      <c r="A163" s="36" t="s">
        <v>20</v>
      </c>
      <c r="B163" s="26">
        <v>4</v>
      </c>
      <c r="C163" s="26">
        <v>9</v>
      </c>
      <c r="D163" s="37" t="s">
        <v>80</v>
      </c>
      <c r="E163" s="28">
        <v>240</v>
      </c>
      <c r="F163" s="172"/>
      <c r="G163" s="12"/>
    </row>
    <row r="164" spans="1:7" ht="31.5" hidden="1">
      <c r="A164" s="36" t="s">
        <v>280</v>
      </c>
      <c r="B164" s="26">
        <v>4</v>
      </c>
      <c r="C164" s="26">
        <v>9</v>
      </c>
      <c r="D164" s="37" t="s">
        <v>80</v>
      </c>
      <c r="E164" s="28">
        <v>400</v>
      </c>
      <c r="F164" s="29">
        <f>F165</f>
        <v>0</v>
      </c>
      <c r="G164" s="12"/>
    </row>
    <row r="165" spans="1:7" ht="18.75" hidden="1">
      <c r="A165" s="36" t="s">
        <v>69</v>
      </c>
      <c r="B165" s="26">
        <v>4</v>
      </c>
      <c r="C165" s="26">
        <v>9</v>
      </c>
      <c r="D165" s="37" t="s">
        <v>80</v>
      </c>
      <c r="E165" s="28">
        <v>410</v>
      </c>
      <c r="F165" s="172"/>
      <c r="G165" s="12"/>
    </row>
    <row r="166" spans="1:7" ht="18.75" hidden="1">
      <c r="A166" s="36" t="s">
        <v>21</v>
      </c>
      <c r="B166" s="26">
        <v>4</v>
      </c>
      <c r="C166" s="26">
        <v>9</v>
      </c>
      <c r="D166" s="37" t="s">
        <v>80</v>
      </c>
      <c r="E166" s="28">
        <v>800</v>
      </c>
      <c r="F166" s="29">
        <f>F167</f>
        <v>0</v>
      </c>
      <c r="G166" s="12"/>
    </row>
    <row r="167" spans="1:7" ht="47.25" hidden="1">
      <c r="A167" s="36" t="s">
        <v>72</v>
      </c>
      <c r="B167" s="26">
        <v>4</v>
      </c>
      <c r="C167" s="26">
        <v>9</v>
      </c>
      <c r="D167" s="37" t="s">
        <v>80</v>
      </c>
      <c r="E167" s="28">
        <v>810</v>
      </c>
      <c r="F167" s="172"/>
      <c r="G167" s="12"/>
    </row>
    <row r="168" spans="1:7" ht="47.25">
      <c r="A168" s="223" t="s">
        <v>379</v>
      </c>
      <c r="B168" s="26">
        <v>4</v>
      </c>
      <c r="C168" s="26">
        <v>9</v>
      </c>
      <c r="D168" s="37" t="s">
        <v>361</v>
      </c>
      <c r="E168" s="22"/>
      <c r="F168" s="29">
        <f>F169</f>
        <v>407.5</v>
      </c>
      <c r="G168" s="12"/>
    </row>
    <row r="169" spans="1:7" ht="78.75">
      <c r="A169" s="223" t="s">
        <v>380</v>
      </c>
      <c r="B169" s="26">
        <v>4</v>
      </c>
      <c r="C169" s="26">
        <v>9</v>
      </c>
      <c r="D169" s="37" t="s">
        <v>362</v>
      </c>
      <c r="E169" s="22"/>
      <c r="F169" s="29">
        <f>F170</f>
        <v>407.5</v>
      </c>
      <c r="G169" s="12"/>
    </row>
    <row r="170" spans="1:7" ht="31.5">
      <c r="A170" s="36" t="s">
        <v>282</v>
      </c>
      <c r="B170" s="26">
        <v>4</v>
      </c>
      <c r="C170" s="26">
        <v>9</v>
      </c>
      <c r="D170" s="37" t="s">
        <v>362</v>
      </c>
      <c r="E170" s="28">
        <v>200</v>
      </c>
      <c r="F170" s="29">
        <f>F171</f>
        <v>407.5</v>
      </c>
      <c r="G170" s="12"/>
    </row>
    <row r="171" spans="1:7" ht="31.5">
      <c r="A171" s="36" t="s">
        <v>20</v>
      </c>
      <c r="B171" s="26">
        <v>4</v>
      </c>
      <c r="C171" s="26">
        <v>9</v>
      </c>
      <c r="D171" s="37" t="s">
        <v>362</v>
      </c>
      <c r="E171" s="28">
        <v>240</v>
      </c>
      <c r="F171" s="172">
        <v>407.5</v>
      </c>
      <c r="G171" s="12"/>
    </row>
    <row r="172" spans="1:7" ht="78.75">
      <c r="A172" s="223" t="s">
        <v>381</v>
      </c>
      <c r="B172" s="26">
        <v>4</v>
      </c>
      <c r="C172" s="26">
        <v>9</v>
      </c>
      <c r="D172" s="37" t="s">
        <v>363</v>
      </c>
      <c r="E172" s="22"/>
      <c r="F172" s="29">
        <f>F173+F177</f>
        <v>1130</v>
      </c>
      <c r="G172" s="12"/>
    </row>
    <row r="173" spans="1:7" ht="18.75">
      <c r="A173" s="169" t="s">
        <v>366</v>
      </c>
      <c r="B173" s="26">
        <v>4</v>
      </c>
      <c r="C173" s="26">
        <v>9</v>
      </c>
      <c r="D173" s="37" t="s">
        <v>364</v>
      </c>
      <c r="E173" s="22"/>
      <c r="F173" s="29">
        <f>F174</f>
        <v>1130</v>
      </c>
      <c r="G173" s="12"/>
    </row>
    <row r="174" spans="1:7" ht="78.75">
      <c r="A174" s="223" t="s">
        <v>381</v>
      </c>
      <c r="B174" s="26">
        <v>4</v>
      </c>
      <c r="C174" s="26">
        <v>9</v>
      </c>
      <c r="D174" s="37" t="s">
        <v>365</v>
      </c>
      <c r="E174" s="22"/>
      <c r="F174" s="29">
        <f>F175</f>
        <v>1130</v>
      </c>
      <c r="G174" s="12"/>
    </row>
    <row r="175" spans="1:7" ht="31.5">
      <c r="A175" s="36" t="s">
        <v>282</v>
      </c>
      <c r="B175" s="26">
        <v>4</v>
      </c>
      <c r="C175" s="26">
        <v>9</v>
      </c>
      <c r="D175" s="37" t="s">
        <v>365</v>
      </c>
      <c r="E175" s="28">
        <v>200</v>
      </c>
      <c r="F175" s="29">
        <f>F176</f>
        <v>1130</v>
      </c>
      <c r="G175" s="12"/>
    </row>
    <row r="176" spans="1:7" ht="31.5">
      <c r="A176" s="36" t="s">
        <v>20</v>
      </c>
      <c r="B176" s="26">
        <v>4</v>
      </c>
      <c r="C176" s="26">
        <v>9</v>
      </c>
      <c r="D176" s="37" t="s">
        <v>365</v>
      </c>
      <c r="E176" s="28">
        <v>240</v>
      </c>
      <c r="F176" s="172">
        <v>1130</v>
      </c>
      <c r="G176" s="12"/>
    </row>
    <row r="177" spans="1:7" ht="31.5" hidden="1">
      <c r="A177" s="169" t="s">
        <v>369</v>
      </c>
      <c r="B177" s="26">
        <v>4</v>
      </c>
      <c r="C177" s="26">
        <v>9</v>
      </c>
      <c r="D177" s="37" t="s">
        <v>367</v>
      </c>
      <c r="E177" s="22"/>
      <c r="F177" s="29">
        <f>F178+F181+F184</f>
        <v>0</v>
      </c>
      <c r="G177" s="12"/>
    </row>
    <row r="178" spans="1:7" ht="94.5" hidden="1">
      <c r="A178" s="169" t="s">
        <v>370</v>
      </c>
      <c r="B178" s="26">
        <v>4</v>
      </c>
      <c r="C178" s="26">
        <v>9</v>
      </c>
      <c r="D178" s="37" t="s">
        <v>368</v>
      </c>
      <c r="E178" s="22"/>
      <c r="F178" s="29">
        <f>F179</f>
        <v>0</v>
      </c>
      <c r="G178" s="12"/>
    </row>
    <row r="179" spans="1:7" ht="31.5" hidden="1">
      <c r="A179" s="36" t="s">
        <v>282</v>
      </c>
      <c r="B179" s="26">
        <v>4</v>
      </c>
      <c r="C179" s="26">
        <v>9</v>
      </c>
      <c r="D179" s="37" t="s">
        <v>368</v>
      </c>
      <c r="E179" s="28">
        <v>200</v>
      </c>
      <c r="F179" s="29">
        <f>F180</f>
        <v>0</v>
      </c>
      <c r="G179" s="12"/>
    </row>
    <row r="180" spans="1:7" ht="31.5" hidden="1">
      <c r="A180" s="36" t="s">
        <v>20</v>
      </c>
      <c r="B180" s="26">
        <v>4</v>
      </c>
      <c r="C180" s="26">
        <v>9</v>
      </c>
      <c r="D180" s="37" t="s">
        <v>368</v>
      </c>
      <c r="E180" s="28">
        <v>240</v>
      </c>
      <c r="F180" s="172"/>
      <c r="G180" s="12"/>
    </row>
    <row r="181" spans="1:7" ht="63" hidden="1">
      <c r="A181" s="187" t="s">
        <v>349</v>
      </c>
      <c r="B181" s="26">
        <v>4</v>
      </c>
      <c r="C181" s="26">
        <v>9</v>
      </c>
      <c r="D181" s="37" t="s">
        <v>371</v>
      </c>
      <c r="E181" s="28"/>
      <c r="F181" s="29">
        <f>F182+F187+F189</f>
        <v>0</v>
      </c>
      <c r="G181" s="12"/>
    </row>
    <row r="182" spans="1:7" ht="31.5" hidden="1">
      <c r="A182" s="36" t="s">
        <v>282</v>
      </c>
      <c r="B182" s="26">
        <v>4</v>
      </c>
      <c r="C182" s="26">
        <v>9</v>
      </c>
      <c r="D182" s="37" t="s">
        <v>371</v>
      </c>
      <c r="E182" s="28">
        <v>200</v>
      </c>
      <c r="F182" s="29">
        <f>F183</f>
        <v>0</v>
      </c>
      <c r="G182" s="12"/>
    </row>
    <row r="183" spans="1:7" ht="31.5" hidden="1">
      <c r="A183" s="36" t="s">
        <v>20</v>
      </c>
      <c r="B183" s="26">
        <v>4</v>
      </c>
      <c r="C183" s="26">
        <v>9</v>
      </c>
      <c r="D183" s="37" t="s">
        <v>371</v>
      </c>
      <c r="E183" s="28">
        <v>240</v>
      </c>
      <c r="F183" s="172"/>
      <c r="G183" s="12"/>
    </row>
    <row r="184" spans="1:7" ht="63" hidden="1">
      <c r="A184" s="187" t="s">
        <v>350</v>
      </c>
      <c r="B184" s="26">
        <v>4</v>
      </c>
      <c r="C184" s="26">
        <v>9</v>
      </c>
      <c r="D184" s="37" t="s">
        <v>372</v>
      </c>
      <c r="E184" s="28"/>
      <c r="F184" s="29">
        <f>F185+F190+F192</f>
        <v>0</v>
      </c>
      <c r="G184" s="12"/>
    </row>
    <row r="185" spans="1:7" ht="31.5" hidden="1">
      <c r="A185" s="36" t="s">
        <v>282</v>
      </c>
      <c r="B185" s="26">
        <v>4</v>
      </c>
      <c r="C185" s="26">
        <v>9</v>
      </c>
      <c r="D185" s="37" t="s">
        <v>372</v>
      </c>
      <c r="E185" s="28">
        <v>200</v>
      </c>
      <c r="F185" s="29">
        <f>F186</f>
        <v>0</v>
      </c>
      <c r="G185" s="12"/>
    </row>
    <row r="186" spans="1:7" ht="31.5" hidden="1">
      <c r="A186" s="36" t="s">
        <v>20</v>
      </c>
      <c r="B186" s="26">
        <v>4</v>
      </c>
      <c r="C186" s="26">
        <v>9</v>
      </c>
      <c r="D186" s="37" t="s">
        <v>372</v>
      </c>
      <c r="E186" s="28">
        <v>240</v>
      </c>
      <c r="F186" s="172"/>
      <c r="G186" s="12"/>
    </row>
    <row r="187" spans="1:7" ht="31.5" hidden="1">
      <c r="A187" s="169" t="s">
        <v>331</v>
      </c>
      <c r="B187" s="26">
        <v>4</v>
      </c>
      <c r="C187" s="26">
        <v>9</v>
      </c>
      <c r="D187" s="37" t="s">
        <v>81</v>
      </c>
      <c r="E187" s="22"/>
      <c r="F187" s="29">
        <f>F188+F195</f>
        <v>0</v>
      </c>
      <c r="G187" s="12"/>
    </row>
    <row r="188" spans="1:7" ht="47.25" hidden="1">
      <c r="A188" s="169" t="s">
        <v>296</v>
      </c>
      <c r="B188" s="26">
        <v>4</v>
      </c>
      <c r="C188" s="26">
        <v>9</v>
      </c>
      <c r="D188" s="37" t="s">
        <v>82</v>
      </c>
      <c r="E188" s="22"/>
      <c r="F188" s="29">
        <f>F189+F191+F193</f>
        <v>0</v>
      </c>
      <c r="G188" s="12"/>
    </row>
    <row r="189" spans="1:7" ht="31.5" hidden="1">
      <c r="A189" s="36" t="s">
        <v>282</v>
      </c>
      <c r="B189" s="26">
        <v>4</v>
      </c>
      <c r="C189" s="26">
        <v>9</v>
      </c>
      <c r="D189" s="37" t="s">
        <v>82</v>
      </c>
      <c r="E189" s="28">
        <v>200</v>
      </c>
      <c r="F189" s="29">
        <f>F190</f>
        <v>0</v>
      </c>
      <c r="G189" s="12"/>
    </row>
    <row r="190" spans="1:7" ht="31.5" hidden="1">
      <c r="A190" s="36" t="s">
        <v>20</v>
      </c>
      <c r="B190" s="26">
        <v>4</v>
      </c>
      <c r="C190" s="26">
        <v>9</v>
      </c>
      <c r="D190" s="37" t="s">
        <v>82</v>
      </c>
      <c r="E190" s="28">
        <v>240</v>
      </c>
      <c r="F190" s="172"/>
      <c r="G190" s="12"/>
    </row>
    <row r="191" spans="1:7" ht="31.5" hidden="1">
      <c r="A191" s="36" t="s">
        <v>280</v>
      </c>
      <c r="B191" s="26">
        <v>4</v>
      </c>
      <c r="C191" s="26">
        <v>9</v>
      </c>
      <c r="D191" s="37" t="s">
        <v>82</v>
      </c>
      <c r="E191" s="28">
        <v>400</v>
      </c>
      <c r="F191" s="29">
        <f>F192</f>
        <v>0</v>
      </c>
      <c r="G191" s="12"/>
    </row>
    <row r="192" spans="1:7" ht="18.75" hidden="1">
      <c r="A192" s="36" t="s">
        <v>69</v>
      </c>
      <c r="B192" s="26">
        <v>4</v>
      </c>
      <c r="C192" s="26">
        <v>9</v>
      </c>
      <c r="D192" s="37" t="s">
        <v>82</v>
      </c>
      <c r="E192" s="28">
        <v>410</v>
      </c>
      <c r="F192" s="172"/>
      <c r="G192" s="12"/>
    </row>
    <row r="193" spans="1:7" ht="18.75" hidden="1">
      <c r="A193" s="36" t="s">
        <v>21</v>
      </c>
      <c r="B193" s="26">
        <v>4</v>
      </c>
      <c r="C193" s="26">
        <v>9</v>
      </c>
      <c r="D193" s="37" t="s">
        <v>82</v>
      </c>
      <c r="E193" s="28">
        <v>800</v>
      </c>
      <c r="F193" s="29">
        <f>F194</f>
        <v>0</v>
      </c>
      <c r="G193" s="12"/>
    </row>
    <row r="194" spans="1:7" ht="47.25" hidden="1">
      <c r="A194" s="36" t="s">
        <v>72</v>
      </c>
      <c r="B194" s="26">
        <v>4</v>
      </c>
      <c r="C194" s="26">
        <v>9</v>
      </c>
      <c r="D194" s="37" t="s">
        <v>82</v>
      </c>
      <c r="E194" s="28">
        <v>810</v>
      </c>
      <c r="F194" s="172"/>
      <c r="G194" s="12"/>
    </row>
    <row r="195" spans="1:7" ht="31.5" hidden="1">
      <c r="A195" s="169" t="s">
        <v>297</v>
      </c>
      <c r="B195" s="26">
        <v>4</v>
      </c>
      <c r="C195" s="26">
        <v>9</v>
      </c>
      <c r="D195" s="37" t="s">
        <v>83</v>
      </c>
      <c r="E195" s="22"/>
      <c r="F195" s="29">
        <f>F196+F198+F200</f>
        <v>0</v>
      </c>
      <c r="G195" s="12"/>
    </row>
    <row r="196" spans="1:7" ht="31.5" hidden="1">
      <c r="A196" s="36" t="s">
        <v>282</v>
      </c>
      <c r="B196" s="26">
        <v>4</v>
      </c>
      <c r="C196" s="26">
        <v>9</v>
      </c>
      <c r="D196" s="37" t="s">
        <v>83</v>
      </c>
      <c r="E196" s="28">
        <v>200</v>
      </c>
      <c r="F196" s="29">
        <f>F197</f>
        <v>0</v>
      </c>
      <c r="G196" s="12"/>
    </row>
    <row r="197" spans="1:7" ht="31.5" hidden="1">
      <c r="A197" s="36" t="s">
        <v>20</v>
      </c>
      <c r="B197" s="26">
        <v>4</v>
      </c>
      <c r="C197" s="26">
        <v>9</v>
      </c>
      <c r="D197" s="37" t="s">
        <v>83</v>
      </c>
      <c r="E197" s="28">
        <v>240</v>
      </c>
      <c r="F197" s="172"/>
      <c r="G197" s="12"/>
    </row>
    <row r="198" spans="1:7" ht="31.5" hidden="1">
      <c r="A198" s="36" t="s">
        <v>280</v>
      </c>
      <c r="B198" s="26">
        <v>4</v>
      </c>
      <c r="C198" s="26">
        <v>9</v>
      </c>
      <c r="D198" s="37" t="s">
        <v>83</v>
      </c>
      <c r="E198" s="28">
        <v>400</v>
      </c>
      <c r="F198" s="29">
        <f>F199</f>
        <v>0</v>
      </c>
      <c r="G198" s="12"/>
    </row>
    <row r="199" spans="1:7" ht="18.75" hidden="1">
      <c r="A199" s="36" t="s">
        <v>69</v>
      </c>
      <c r="B199" s="26">
        <v>4</v>
      </c>
      <c r="C199" s="26">
        <v>9</v>
      </c>
      <c r="D199" s="37" t="s">
        <v>83</v>
      </c>
      <c r="E199" s="28">
        <v>410</v>
      </c>
      <c r="F199" s="172"/>
      <c r="G199" s="12"/>
    </row>
    <row r="200" spans="1:7" ht="18.75" hidden="1">
      <c r="A200" s="36" t="s">
        <v>21</v>
      </c>
      <c r="B200" s="26">
        <v>4</v>
      </c>
      <c r="C200" s="26">
        <v>9</v>
      </c>
      <c r="D200" s="37" t="s">
        <v>83</v>
      </c>
      <c r="E200" s="28">
        <v>800</v>
      </c>
      <c r="F200" s="29">
        <f>F201</f>
        <v>0</v>
      </c>
      <c r="G200" s="12"/>
    </row>
    <row r="201" spans="1:7" ht="47.25" hidden="1">
      <c r="A201" s="36" t="s">
        <v>72</v>
      </c>
      <c r="B201" s="26">
        <v>4</v>
      </c>
      <c r="C201" s="26">
        <v>9</v>
      </c>
      <c r="D201" s="37" t="s">
        <v>83</v>
      </c>
      <c r="E201" s="28">
        <v>810</v>
      </c>
      <c r="F201" s="172"/>
      <c r="G201" s="12"/>
    </row>
    <row r="202" spans="1:7" ht="18.75" hidden="1">
      <c r="A202" s="36" t="s">
        <v>8</v>
      </c>
      <c r="B202" s="26">
        <v>4</v>
      </c>
      <c r="C202" s="26">
        <v>9</v>
      </c>
      <c r="D202" s="37" t="s">
        <v>9</v>
      </c>
      <c r="E202" s="28"/>
      <c r="F202" s="29">
        <f>F203+F210+F217+F220</f>
        <v>0</v>
      </c>
      <c r="G202" s="12"/>
    </row>
    <row r="203" spans="1:7" ht="47.25" hidden="1">
      <c r="A203" s="36" t="s">
        <v>84</v>
      </c>
      <c r="B203" s="26">
        <v>4</v>
      </c>
      <c r="C203" s="26">
        <v>9</v>
      </c>
      <c r="D203" s="37" t="s">
        <v>85</v>
      </c>
      <c r="E203" s="28"/>
      <c r="F203" s="29">
        <f>F204+F206+F208</f>
        <v>0</v>
      </c>
      <c r="G203" s="12"/>
    </row>
    <row r="204" spans="1:7" ht="31.5" hidden="1">
      <c r="A204" s="36" t="s">
        <v>282</v>
      </c>
      <c r="B204" s="26">
        <v>4</v>
      </c>
      <c r="C204" s="26">
        <v>9</v>
      </c>
      <c r="D204" s="37" t="s">
        <v>85</v>
      </c>
      <c r="E204" s="28">
        <v>200</v>
      </c>
      <c r="F204" s="29">
        <f>F205</f>
        <v>0</v>
      </c>
      <c r="G204" s="12"/>
    </row>
    <row r="205" spans="1:7" ht="31.5" hidden="1">
      <c r="A205" s="36" t="s">
        <v>20</v>
      </c>
      <c r="B205" s="26">
        <v>4</v>
      </c>
      <c r="C205" s="26">
        <v>9</v>
      </c>
      <c r="D205" s="37" t="s">
        <v>85</v>
      </c>
      <c r="E205" s="28">
        <v>240</v>
      </c>
      <c r="F205" s="172"/>
      <c r="G205" s="12"/>
    </row>
    <row r="206" spans="1:7" ht="31.5" hidden="1">
      <c r="A206" s="36" t="s">
        <v>280</v>
      </c>
      <c r="B206" s="26">
        <v>4</v>
      </c>
      <c r="C206" s="26">
        <v>9</v>
      </c>
      <c r="D206" s="37" t="s">
        <v>85</v>
      </c>
      <c r="E206" s="28">
        <v>400</v>
      </c>
      <c r="F206" s="29">
        <f>F207</f>
        <v>0</v>
      </c>
      <c r="G206" s="12"/>
    </row>
    <row r="207" spans="1:7" ht="18.75" hidden="1">
      <c r="A207" s="36" t="s">
        <v>69</v>
      </c>
      <c r="B207" s="26">
        <v>4</v>
      </c>
      <c r="C207" s="26">
        <v>9</v>
      </c>
      <c r="D207" s="37" t="s">
        <v>85</v>
      </c>
      <c r="E207" s="28">
        <v>410</v>
      </c>
      <c r="F207" s="172"/>
      <c r="G207" s="12"/>
    </row>
    <row r="208" spans="1:7" ht="18.75" hidden="1">
      <c r="A208" s="36" t="s">
        <v>21</v>
      </c>
      <c r="B208" s="26">
        <v>4</v>
      </c>
      <c r="C208" s="26">
        <v>9</v>
      </c>
      <c r="D208" s="37" t="s">
        <v>85</v>
      </c>
      <c r="E208" s="28">
        <v>800</v>
      </c>
      <c r="F208" s="29">
        <f>F209</f>
        <v>0</v>
      </c>
      <c r="G208" s="12"/>
    </row>
    <row r="209" spans="1:7" ht="47.25" hidden="1">
      <c r="A209" s="36" t="s">
        <v>72</v>
      </c>
      <c r="B209" s="26">
        <v>4</v>
      </c>
      <c r="C209" s="26">
        <v>9</v>
      </c>
      <c r="D209" s="37" t="s">
        <v>85</v>
      </c>
      <c r="E209" s="28">
        <v>810</v>
      </c>
      <c r="F209" s="172"/>
      <c r="G209" s="12"/>
    </row>
    <row r="210" spans="1:7" ht="47.25" hidden="1">
      <c r="A210" s="36" t="s">
        <v>86</v>
      </c>
      <c r="B210" s="26">
        <v>4</v>
      </c>
      <c r="C210" s="26">
        <v>9</v>
      </c>
      <c r="D210" s="37" t="s">
        <v>87</v>
      </c>
      <c r="E210" s="28"/>
      <c r="F210" s="29">
        <f>F211+F213+F215</f>
        <v>0</v>
      </c>
      <c r="G210" s="12"/>
    </row>
    <row r="211" spans="1:7" ht="31.5" hidden="1">
      <c r="A211" s="36" t="s">
        <v>282</v>
      </c>
      <c r="B211" s="26">
        <v>4</v>
      </c>
      <c r="C211" s="26">
        <v>9</v>
      </c>
      <c r="D211" s="37" t="s">
        <v>87</v>
      </c>
      <c r="E211" s="28">
        <v>200</v>
      </c>
      <c r="F211" s="29">
        <f>F212</f>
        <v>0</v>
      </c>
      <c r="G211" s="12"/>
    </row>
    <row r="212" spans="1:7" ht="31.5" hidden="1">
      <c r="A212" s="36" t="s">
        <v>20</v>
      </c>
      <c r="B212" s="26">
        <v>4</v>
      </c>
      <c r="C212" s="26">
        <v>9</v>
      </c>
      <c r="D212" s="37" t="s">
        <v>87</v>
      </c>
      <c r="E212" s="28">
        <v>240</v>
      </c>
      <c r="F212" s="172"/>
      <c r="G212" s="12"/>
    </row>
    <row r="213" spans="1:7" ht="31.5" hidden="1">
      <c r="A213" s="36" t="s">
        <v>280</v>
      </c>
      <c r="B213" s="26">
        <v>4</v>
      </c>
      <c r="C213" s="26">
        <v>9</v>
      </c>
      <c r="D213" s="37" t="s">
        <v>87</v>
      </c>
      <c r="E213" s="28">
        <v>400</v>
      </c>
      <c r="F213" s="29">
        <f>F214</f>
        <v>0</v>
      </c>
      <c r="G213" s="12"/>
    </row>
    <row r="214" spans="1:7" ht="18.75" hidden="1">
      <c r="A214" s="36" t="s">
        <v>69</v>
      </c>
      <c r="B214" s="26">
        <v>4</v>
      </c>
      <c r="C214" s="26">
        <v>9</v>
      </c>
      <c r="D214" s="37" t="s">
        <v>87</v>
      </c>
      <c r="E214" s="28">
        <v>410</v>
      </c>
      <c r="F214" s="172"/>
      <c r="G214" s="12"/>
    </row>
    <row r="215" spans="1:7" ht="18.75" hidden="1">
      <c r="A215" s="36" t="s">
        <v>21</v>
      </c>
      <c r="B215" s="26">
        <v>4</v>
      </c>
      <c r="C215" s="26">
        <v>9</v>
      </c>
      <c r="D215" s="37" t="s">
        <v>87</v>
      </c>
      <c r="E215" s="28">
        <v>800</v>
      </c>
      <c r="F215" s="29">
        <f>F216</f>
        <v>0</v>
      </c>
      <c r="G215" s="12"/>
    </row>
    <row r="216" spans="1:7" ht="47.25" hidden="1">
      <c r="A216" s="36" t="s">
        <v>72</v>
      </c>
      <c r="B216" s="26">
        <v>4</v>
      </c>
      <c r="C216" s="26">
        <v>9</v>
      </c>
      <c r="D216" s="37" t="s">
        <v>87</v>
      </c>
      <c r="E216" s="28">
        <v>810</v>
      </c>
      <c r="F216" s="172"/>
      <c r="G216" s="12"/>
    </row>
    <row r="217" spans="1:7" ht="63" hidden="1">
      <c r="A217" s="187" t="s">
        <v>349</v>
      </c>
      <c r="B217" s="26">
        <v>4</v>
      </c>
      <c r="C217" s="26">
        <v>9</v>
      </c>
      <c r="D217" s="37" t="s">
        <v>348</v>
      </c>
      <c r="E217" s="28"/>
      <c r="F217" s="29">
        <f>F218+F223+F225</f>
        <v>0</v>
      </c>
      <c r="G217" s="12"/>
    </row>
    <row r="218" spans="1:7" ht="31.5" hidden="1">
      <c r="A218" s="36" t="s">
        <v>282</v>
      </c>
      <c r="B218" s="26">
        <v>4</v>
      </c>
      <c r="C218" s="26">
        <v>9</v>
      </c>
      <c r="D218" s="37" t="s">
        <v>348</v>
      </c>
      <c r="E218" s="28">
        <v>200</v>
      </c>
      <c r="F218" s="29">
        <f>F219</f>
        <v>0</v>
      </c>
      <c r="G218" s="12"/>
    </row>
    <row r="219" spans="1:7" ht="31.5" hidden="1">
      <c r="A219" s="36" t="s">
        <v>20</v>
      </c>
      <c r="B219" s="26">
        <v>4</v>
      </c>
      <c r="C219" s="26">
        <v>9</v>
      </c>
      <c r="D219" s="37" t="s">
        <v>348</v>
      </c>
      <c r="E219" s="28">
        <v>240</v>
      </c>
      <c r="F219" s="172"/>
      <c r="G219" s="12"/>
    </row>
    <row r="220" spans="1:7" ht="63" hidden="1">
      <c r="A220" s="187" t="s">
        <v>350</v>
      </c>
      <c r="B220" s="26">
        <v>4</v>
      </c>
      <c r="C220" s="26">
        <v>9</v>
      </c>
      <c r="D220" s="37" t="s">
        <v>351</v>
      </c>
      <c r="E220" s="28"/>
      <c r="F220" s="29">
        <f>F221+F226+F228</f>
        <v>0</v>
      </c>
      <c r="G220" s="12"/>
    </row>
    <row r="221" spans="1:7" ht="31.5" hidden="1">
      <c r="A221" s="36" t="s">
        <v>282</v>
      </c>
      <c r="B221" s="26">
        <v>4</v>
      </c>
      <c r="C221" s="26">
        <v>9</v>
      </c>
      <c r="D221" s="37" t="s">
        <v>351</v>
      </c>
      <c r="E221" s="28">
        <v>200</v>
      </c>
      <c r="F221" s="29">
        <f>F222</f>
        <v>0</v>
      </c>
      <c r="G221" s="12"/>
    </row>
    <row r="222" spans="1:7" ht="31.5" hidden="1">
      <c r="A222" s="36" t="s">
        <v>20</v>
      </c>
      <c r="B222" s="26">
        <v>4</v>
      </c>
      <c r="C222" s="26">
        <v>9</v>
      </c>
      <c r="D222" s="37" t="s">
        <v>351</v>
      </c>
      <c r="E222" s="28">
        <v>240</v>
      </c>
      <c r="F222" s="172"/>
      <c r="G222" s="12"/>
    </row>
    <row r="223" spans="1:7" ht="18.75" hidden="1">
      <c r="A223" s="54" t="s">
        <v>88</v>
      </c>
      <c r="B223" s="20">
        <v>4</v>
      </c>
      <c r="C223" s="20">
        <v>10</v>
      </c>
      <c r="D223" s="37"/>
      <c r="E223" s="28"/>
      <c r="F223" s="29">
        <f>F224+F231</f>
        <v>0</v>
      </c>
      <c r="G223" s="12"/>
    </row>
    <row r="224" spans="1:7" ht="31.5" hidden="1">
      <c r="A224" s="36" t="s">
        <v>298</v>
      </c>
      <c r="B224" s="26">
        <v>4</v>
      </c>
      <c r="C224" s="26">
        <v>10</v>
      </c>
      <c r="D224" s="37" t="s">
        <v>89</v>
      </c>
      <c r="E224" s="28"/>
      <c r="F224" s="29">
        <f>F225+F228</f>
        <v>0</v>
      </c>
      <c r="G224" s="12"/>
    </row>
    <row r="225" spans="1:7" ht="78.75" hidden="1">
      <c r="A225" s="36" t="s">
        <v>182</v>
      </c>
      <c r="B225" s="26">
        <v>4</v>
      </c>
      <c r="C225" s="26">
        <v>10</v>
      </c>
      <c r="D225" s="37" t="s">
        <v>180</v>
      </c>
      <c r="E225" s="28"/>
      <c r="F225" s="29">
        <f>F226</f>
        <v>0</v>
      </c>
      <c r="G225" s="12"/>
    </row>
    <row r="226" spans="1:7" ht="31.5" hidden="1">
      <c r="A226" s="36" t="s">
        <v>282</v>
      </c>
      <c r="B226" s="26">
        <v>4</v>
      </c>
      <c r="C226" s="26">
        <v>10</v>
      </c>
      <c r="D226" s="37" t="s">
        <v>180</v>
      </c>
      <c r="E226" s="28">
        <v>200</v>
      </c>
      <c r="F226" s="29">
        <f>F227</f>
        <v>0</v>
      </c>
      <c r="G226" s="12"/>
    </row>
    <row r="227" spans="1:7" ht="31.5" hidden="1">
      <c r="A227" s="36" t="s">
        <v>20</v>
      </c>
      <c r="B227" s="26">
        <v>4</v>
      </c>
      <c r="C227" s="26">
        <v>10</v>
      </c>
      <c r="D227" s="37" t="s">
        <v>180</v>
      </c>
      <c r="E227" s="28">
        <v>240</v>
      </c>
      <c r="F227" s="172"/>
      <c r="G227" s="12"/>
    </row>
    <row r="228" spans="1:7" ht="78.75" hidden="1">
      <c r="A228" s="36" t="s">
        <v>183</v>
      </c>
      <c r="B228" s="26">
        <v>4</v>
      </c>
      <c r="C228" s="26">
        <v>10</v>
      </c>
      <c r="D228" s="37" t="s">
        <v>181</v>
      </c>
      <c r="E228" s="28"/>
      <c r="F228" s="29">
        <f>F229</f>
        <v>0</v>
      </c>
      <c r="G228" s="12"/>
    </row>
    <row r="229" spans="1:7" ht="31.5" hidden="1">
      <c r="A229" s="36" t="s">
        <v>282</v>
      </c>
      <c r="B229" s="26">
        <v>4</v>
      </c>
      <c r="C229" s="26">
        <v>10</v>
      </c>
      <c r="D229" s="37" t="s">
        <v>181</v>
      </c>
      <c r="E229" s="28">
        <v>200</v>
      </c>
      <c r="F229" s="29">
        <f>F230</f>
        <v>0</v>
      </c>
      <c r="G229" s="12"/>
    </row>
    <row r="230" spans="1:7" ht="31.5" hidden="1">
      <c r="A230" s="36" t="s">
        <v>20</v>
      </c>
      <c r="B230" s="26">
        <v>4</v>
      </c>
      <c r="C230" s="26">
        <v>10</v>
      </c>
      <c r="D230" s="37" t="s">
        <v>181</v>
      </c>
      <c r="E230" s="28">
        <v>240</v>
      </c>
      <c r="F230" s="172"/>
      <c r="G230" s="12"/>
    </row>
    <row r="231" spans="1:7" ht="18.75" hidden="1">
      <c r="A231" s="36" t="s">
        <v>8</v>
      </c>
      <c r="B231" s="26">
        <v>4</v>
      </c>
      <c r="C231" s="26">
        <v>10</v>
      </c>
      <c r="D231" s="37" t="s">
        <v>9</v>
      </c>
      <c r="E231" s="28"/>
      <c r="F231" s="29">
        <f>F232+F235</f>
        <v>0</v>
      </c>
      <c r="G231" s="12"/>
    </row>
    <row r="232" spans="1:7" ht="78.75" hidden="1">
      <c r="A232" s="36" t="s">
        <v>329</v>
      </c>
      <c r="B232" s="26">
        <v>4</v>
      </c>
      <c r="C232" s="26">
        <v>10</v>
      </c>
      <c r="D232" s="37" t="s">
        <v>184</v>
      </c>
      <c r="E232" s="28"/>
      <c r="F232" s="29">
        <f>F233</f>
        <v>0</v>
      </c>
      <c r="G232" s="12"/>
    </row>
    <row r="233" spans="1:7" ht="31.5" hidden="1">
      <c r="A233" s="36" t="s">
        <v>282</v>
      </c>
      <c r="B233" s="26">
        <v>4</v>
      </c>
      <c r="C233" s="26">
        <v>10</v>
      </c>
      <c r="D233" s="37" t="s">
        <v>184</v>
      </c>
      <c r="E233" s="28">
        <v>200</v>
      </c>
      <c r="F233" s="29">
        <f>F234</f>
        <v>0</v>
      </c>
      <c r="G233" s="12"/>
    </row>
    <row r="234" spans="1:7" ht="31.5" hidden="1">
      <c r="A234" s="36" t="s">
        <v>20</v>
      </c>
      <c r="B234" s="26">
        <v>4</v>
      </c>
      <c r="C234" s="26">
        <v>10</v>
      </c>
      <c r="D234" s="37" t="s">
        <v>184</v>
      </c>
      <c r="E234" s="28">
        <v>240</v>
      </c>
      <c r="F234" s="172"/>
      <c r="G234" s="12"/>
    </row>
    <row r="235" spans="1:7" ht="78.75" hidden="1">
      <c r="A235" s="36" t="s">
        <v>187</v>
      </c>
      <c r="B235" s="26">
        <v>4</v>
      </c>
      <c r="C235" s="26">
        <v>10</v>
      </c>
      <c r="D235" s="37" t="s">
        <v>185</v>
      </c>
      <c r="E235" s="28"/>
      <c r="F235" s="29">
        <f>F236</f>
        <v>0</v>
      </c>
      <c r="G235" s="12"/>
    </row>
    <row r="236" spans="1:7" ht="31.5" hidden="1">
      <c r="A236" s="36" t="s">
        <v>282</v>
      </c>
      <c r="B236" s="26">
        <v>4</v>
      </c>
      <c r="C236" s="26">
        <v>10</v>
      </c>
      <c r="D236" s="37" t="s">
        <v>185</v>
      </c>
      <c r="E236" s="28">
        <v>200</v>
      </c>
      <c r="F236" s="29">
        <f>F237</f>
        <v>0</v>
      </c>
      <c r="G236" s="12"/>
    </row>
    <row r="237" spans="1:7" ht="31.5" hidden="1">
      <c r="A237" s="36" t="s">
        <v>20</v>
      </c>
      <c r="B237" s="26">
        <v>4</v>
      </c>
      <c r="C237" s="26">
        <v>10</v>
      </c>
      <c r="D237" s="37" t="s">
        <v>185</v>
      </c>
      <c r="E237" s="28">
        <v>240</v>
      </c>
      <c r="F237" s="172"/>
      <c r="G237" s="12"/>
    </row>
    <row r="238" spans="1:7" ht="18.75" hidden="1">
      <c r="A238" s="54" t="s">
        <v>91</v>
      </c>
      <c r="B238" s="20">
        <v>4</v>
      </c>
      <c r="C238" s="20">
        <v>12</v>
      </c>
      <c r="D238" s="55" t="s">
        <v>6</v>
      </c>
      <c r="E238" s="22" t="s">
        <v>6</v>
      </c>
      <c r="F238" s="29">
        <f>F239</f>
        <v>0</v>
      </c>
      <c r="G238" s="12"/>
    </row>
    <row r="239" spans="1:7" ht="18.75" hidden="1">
      <c r="A239" s="36" t="s">
        <v>8</v>
      </c>
      <c r="B239" s="26">
        <v>4</v>
      </c>
      <c r="C239" s="26">
        <v>12</v>
      </c>
      <c r="D239" s="37" t="s">
        <v>9</v>
      </c>
      <c r="E239" s="28"/>
      <c r="F239" s="29">
        <f>F240</f>
        <v>0</v>
      </c>
      <c r="G239" s="12"/>
    </row>
    <row r="240" spans="1:7" ht="31.5" hidden="1">
      <c r="A240" s="36" t="s">
        <v>92</v>
      </c>
      <c r="B240" s="26">
        <v>4</v>
      </c>
      <c r="C240" s="26">
        <v>12</v>
      </c>
      <c r="D240" s="37" t="s">
        <v>93</v>
      </c>
      <c r="E240" s="28"/>
      <c r="F240" s="29">
        <f>F241</f>
        <v>0</v>
      </c>
      <c r="G240" s="12"/>
    </row>
    <row r="241" spans="1:7" ht="31.5" hidden="1">
      <c r="A241" s="36" t="s">
        <v>282</v>
      </c>
      <c r="B241" s="26">
        <v>4</v>
      </c>
      <c r="C241" s="26">
        <v>12</v>
      </c>
      <c r="D241" s="37" t="s">
        <v>93</v>
      </c>
      <c r="E241" s="28">
        <v>200</v>
      </c>
      <c r="F241" s="29">
        <f>F242</f>
        <v>0</v>
      </c>
      <c r="G241" s="12"/>
    </row>
    <row r="242" spans="1:7" ht="31.5" hidden="1">
      <c r="A242" s="36" t="s">
        <v>20</v>
      </c>
      <c r="B242" s="26">
        <v>4</v>
      </c>
      <c r="C242" s="26">
        <v>12</v>
      </c>
      <c r="D242" s="37" t="s">
        <v>93</v>
      </c>
      <c r="E242" s="28">
        <v>240</v>
      </c>
      <c r="F242" s="172"/>
      <c r="G242" s="12"/>
    </row>
    <row r="243" spans="1:7" ht="18.75">
      <c r="A243" s="54" t="s">
        <v>94</v>
      </c>
      <c r="B243" s="20">
        <v>5</v>
      </c>
      <c r="C243" s="20" t="s">
        <v>6</v>
      </c>
      <c r="D243" s="55" t="s">
        <v>6</v>
      </c>
      <c r="E243" s="22" t="s">
        <v>6</v>
      </c>
      <c r="F243" s="23">
        <f>F244+F272+F285</f>
        <v>350</v>
      </c>
      <c r="G243" s="12"/>
    </row>
    <row r="244" spans="1:7" ht="18.75" hidden="1">
      <c r="A244" s="54" t="s">
        <v>95</v>
      </c>
      <c r="B244" s="20">
        <v>5</v>
      </c>
      <c r="C244" s="20">
        <v>1</v>
      </c>
      <c r="D244" s="55" t="s">
        <v>6</v>
      </c>
      <c r="E244" s="22" t="s">
        <v>6</v>
      </c>
      <c r="F244" s="23">
        <f>F245+F249+F253</f>
        <v>0</v>
      </c>
      <c r="G244" s="12"/>
    </row>
    <row r="245" spans="1:7" ht="31.5" hidden="1">
      <c r="A245" s="36" t="s">
        <v>96</v>
      </c>
      <c r="B245" s="26">
        <v>5</v>
      </c>
      <c r="C245" s="26">
        <v>1</v>
      </c>
      <c r="D245" s="37" t="s">
        <v>97</v>
      </c>
      <c r="E245" s="28"/>
      <c r="F245" s="29">
        <f>F246</f>
        <v>0</v>
      </c>
      <c r="G245" s="12"/>
    </row>
    <row r="246" spans="1:7" ht="31.5" hidden="1">
      <c r="A246" s="36" t="s">
        <v>98</v>
      </c>
      <c r="B246" s="26">
        <v>5</v>
      </c>
      <c r="C246" s="26">
        <v>1</v>
      </c>
      <c r="D246" s="37" t="s">
        <v>99</v>
      </c>
      <c r="E246" s="28"/>
      <c r="F246" s="29">
        <f>F247</f>
        <v>0</v>
      </c>
      <c r="G246" s="12"/>
    </row>
    <row r="247" spans="1:7" ht="31.5" hidden="1">
      <c r="A247" s="36" t="s">
        <v>280</v>
      </c>
      <c r="B247" s="26">
        <v>5</v>
      </c>
      <c r="C247" s="26">
        <v>1</v>
      </c>
      <c r="D247" s="37" t="s">
        <v>99</v>
      </c>
      <c r="E247" s="28">
        <v>400</v>
      </c>
      <c r="F247" s="29">
        <f>F248</f>
        <v>0</v>
      </c>
      <c r="G247" s="12"/>
    </row>
    <row r="248" spans="1:7" ht="18.75" hidden="1">
      <c r="A248" s="36" t="s">
        <v>69</v>
      </c>
      <c r="B248" s="26">
        <v>5</v>
      </c>
      <c r="C248" s="26">
        <v>1</v>
      </c>
      <c r="D248" s="37" t="s">
        <v>99</v>
      </c>
      <c r="E248" s="28">
        <v>410</v>
      </c>
      <c r="F248" s="172"/>
      <c r="G248" s="12"/>
    </row>
    <row r="249" spans="1:7" ht="31.5" hidden="1">
      <c r="A249" s="36" t="s">
        <v>299</v>
      </c>
      <c r="B249" s="26">
        <v>5</v>
      </c>
      <c r="C249" s="26">
        <v>1</v>
      </c>
      <c r="D249" s="37" t="s">
        <v>100</v>
      </c>
      <c r="E249" s="28"/>
      <c r="F249" s="29">
        <f>F250</f>
        <v>0</v>
      </c>
      <c r="G249" s="12"/>
    </row>
    <row r="250" spans="1:7" ht="31.5" hidden="1">
      <c r="A250" s="36" t="s">
        <v>301</v>
      </c>
      <c r="B250" s="26">
        <v>5</v>
      </c>
      <c r="C250" s="26">
        <v>1</v>
      </c>
      <c r="D250" s="37" t="s">
        <v>101</v>
      </c>
      <c r="E250" s="28"/>
      <c r="F250" s="29">
        <f>F251</f>
        <v>0</v>
      </c>
      <c r="G250" s="12"/>
    </row>
    <row r="251" spans="1:7" ht="18.75" hidden="1">
      <c r="A251" s="36" t="s">
        <v>21</v>
      </c>
      <c r="B251" s="26">
        <v>5</v>
      </c>
      <c r="C251" s="26">
        <v>1</v>
      </c>
      <c r="D251" s="37" t="s">
        <v>101</v>
      </c>
      <c r="E251" s="28">
        <v>800</v>
      </c>
      <c r="F251" s="29">
        <f>F252</f>
        <v>0</v>
      </c>
      <c r="G251" s="12"/>
    </row>
    <row r="252" spans="1:7" ht="47.25" hidden="1">
      <c r="A252" s="36" t="s">
        <v>72</v>
      </c>
      <c r="B252" s="26">
        <v>5</v>
      </c>
      <c r="C252" s="26">
        <v>1</v>
      </c>
      <c r="D252" s="37" t="s">
        <v>101</v>
      </c>
      <c r="E252" s="28">
        <v>810</v>
      </c>
      <c r="F252" s="172"/>
      <c r="G252" s="12"/>
    </row>
    <row r="253" spans="1:7" ht="18.75" hidden="1">
      <c r="A253" s="36" t="s">
        <v>102</v>
      </c>
      <c r="B253" s="26">
        <v>5</v>
      </c>
      <c r="C253" s="26">
        <v>1</v>
      </c>
      <c r="D253" s="37" t="s">
        <v>9</v>
      </c>
      <c r="E253" s="28"/>
      <c r="F253" s="29">
        <f>F254+F261+F269</f>
        <v>0</v>
      </c>
      <c r="G253" s="12"/>
    </row>
    <row r="254" spans="1:7" ht="31.5" hidden="1">
      <c r="A254" s="36" t="s">
        <v>103</v>
      </c>
      <c r="B254" s="26">
        <v>5</v>
      </c>
      <c r="C254" s="26">
        <v>1</v>
      </c>
      <c r="D254" s="37" t="s">
        <v>104</v>
      </c>
      <c r="E254" s="28"/>
      <c r="F254" s="29">
        <f>F255+F257+F259</f>
        <v>0</v>
      </c>
      <c r="G254" s="12"/>
    </row>
    <row r="255" spans="1:7" ht="31.5" hidden="1">
      <c r="A255" s="36" t="s">
        <v>282</v>
      </c>
      <c r="B255" s="26">
        <v>5</v>
      </c>
      <c r="C255" s="26">
        <v>1</v>
      </c>
      <c r="D255" s="37" t="s">
        <v>104</v>
      </c>
      <c r="E255" s="28">
        <v>200</v>
      </c>
      <c r="F255" s="29">
        <f>F256</f>
        <v>0</v>
      </c>
      <c r="G255" s="12"/>
    </row>
    <row r="256" spans="1:7" ht="31.5" hidden="1">
      <c r="A256" s="36" t="s">
        <v>20</v>
      </c>
      <c r="B256" s="26">
        <v>5</v>
      </c>
      <c r="C256" s="26">
        <v>1</v>
      </c>
      <c r="D256" s="37" t="s">
        <v>104</v>
      </c>
      <c r="E256" s="28">
        <v>240</v>
      </c>
      <c r="F256" s="172"/>
      <c r="G256" s="12"/>
    </row>
    <row r="257" spans="1:7" ht="31.5" hidden="1">
      <c r="A257" s="36" t="s">
        <v>280</v>
      </c>
      <c r="B257" s="26">
        <v>5</v>
      </c>
      <c r="C257" s="26">
        <v>1</v>
      </c>
      <c r="D257" s="37" t="s">
        <v>104</v>
      </c>
      <c r="E257" s="28">
        <v>400</v>
      </c>
      <c r="F257" s="29">
        <f>F258</f>
        <v>0</v>
      </c>
      <c r="G257" s="12"/>
    </row>
    <row r="258" spans="1:7" ht="18.75" hidden="1">
      <c r="A258" s="36" t="s">
        <v>69</v>
      </c>
      <c r="B258" s="26">
        <v>5</v>
      </c>
      <c r="C258" s="26">
        <v>1</v>
      </c>
      <c r="D258" s="37" t="s">
        <v>104</v>
      </c>
      <c r="E258" s="28">
        <v>410</v>
      </c>
      <c r="F258" s="172"/>
      <c r="G258" s="12"/>
    </row>
    <row r="259" spans="1:7" ht="18.75" hidden="1">
      <c r="A259" s="36" t="s">
        <v>21</v>
      </c>
      <c r="B259" s="26">
        <v>5</v>
      </c>
      <c r="C259" s="26">
        <v>1</v>
      </c>
      <c r="D259" s="37" t="s">
        <v>104</v>
      </c>
      <c r="E259" s="28">
        <v>800</v>
      </c>
      <c r="F259" s="29">
        <f>F260</f>
        <v>0</v>
      </c>
      <c r="G259" s="12"/>
    </row>
    <row r="260" spans="1:7" ht="47.25" hidden="1">
      <c r="A260" s="36" t="s">
        <v>72</v>
      </c>
      <c r="B260" s="26">
        <v>5</v>
      </c>
      <c r="C260" s="26">
        <v>1</v>
      </c>
      <c r="D260" s="37" t="s">
        <v>104</v>
      </c>
      <c r="E260" s="28">
        <v>810</v>
      </c>
      <c r="F260" s="172"/>
      <c r="G260" s="12"/>
    </row>
    <row r="261" spans="1:7" ht="18.75" hidden="1">
      <c r="A261" s="36" t="s">
        <v>105</v>
      </c>
      <c r="B261" s="26">
        <v>5</v>
      </c>
      <c r="C261" s="26">
        <v>1</v>
      </c>
      <c r="D261" s="37" t="s">
        <v>106</v>
      </c>
      <c r="E261" s="28"/>
      <c r="F261" s="29">
        <f>F262+F264+F266</f>
        <v>0</v>
      </c>
      <c r="G261" s="12"/>
    </row>
    <row r="262" spans="1:7" ht="31.5" hidden="1">
      <c r="A262" s="36" t="s">
        <v>282</v>
      </c>
      <c r="B262" s="26">
        <v>5</v>
      </c>
      <c r="C262" s="26">
        <v>1</v>
      </c>
      <c r="D262" s="37" t="s">
        <v>106</v>
      </c>
      <c r="E262" s="28">
        <v>200</v>
      </c>
      <c r="F262" s="29">
        <f>F263</f>
        <v>0</v>
      </c>
      <c r="G262" s="12"/>
    </row>
    <row r="263" spans="1:7" ht="31.5" hidden="1">
      <c r="A263" s="36" t="s">
        <v>20</v>
      </c>
      <c r="B263" s="26">
        <v>5</v>
      </c>
      <c r="C263" s="26">
        <v>1</v>
      </c>
      <c r="D263" s="37" t="s">
        <v>106</v>
      </c>
      <c r="E263" s="28">
        <v>240</v>
      </c>
      <c r="F263" s="172"/>
      <c r="G263" s="12"/>
    </row>
    <row r="264" spans="1:7" ht="31.5" hidden="1">
      <c r="A264" s="36" t="s">
        <v>280</v>
      </c>
      <c r="B264" s="26">
        <v>5</v>
      </c>
      <c r="C264" s="26">
        <v>1</v>
      </c>
      <c r="D264" s="37" t="s">
        <v>106</v>
      </c>
      <c r="E264" s="28">
        <v>400</v>
      </c>
      <c r="F264" s="29">
        <f>F265</f>
        <v>0</v>
      </c>
      <c r="G264" s="12"/>
    </row>
    <row r="265" spans="1:7" ht="18.75" hidden="1">
      <c r="A265" s="36" t="s">
        <v>69</v>
      </c>
      <c r="B265" s="26">
        <v>5</v>
      </c>
      <c r="C265" s="26">
        <v>1</v>
      </c>
      <c r="D265" s="37" t="s">
        <v>106</v>
      </c>
      <c r="E265" s="28">
        <v>410</v>
      </c>
      <c r="F265" s="172"/>
      <c r="G265" s="12"/>
    </row>
    <row r="266" spans="1:7" ht="18.75" hidden="1">
      <c r="A266" s="36" t="s">
        <v>21</v>
      </c>
      <c r="B266" s="26">
        <v>5</v>
      </c>
      <c r="C266" s="26">
        <v>1</v>
      </c>
      <c r="D266" s="37" t="s">
        <v>106</v>
      </c>
      <c r="E266" s="28">
        <v>800</v>
      </c>
      <c r="F266" s="29">
        <f>F267+F268</f>
        <v>0</v>
      </c>
      <c r="G266" s="12"/>
    </row>
    <row r="267" spans="1:7" ht="47.25" hidden="1">
      <c r="A267" s="36" t="s">
        <v>72</v>
      </c>
      <c r="B267" s="26">
        <v>5</v>
      </c>
      <c r="C267" s="26">
        <v>1</v>
      </c>
      <c r="D267" s="37" t="s">
        <v>106</v>
      </c>
      <c r="E267" s="28">
        <v>810</v>
      </c>
      <c r="F267" s="172"/>
      <c r="G267" s="12"/>
    </row>
    <row r="268" spans="1:7" ht="18.75" hidden="1">
      <c r="A268" s="36" t="s">
        <v>22</v>
      </c>
      <c r="B268" s="26">
        <v>5</v>
      </c>
      <c r="C268" s="26">
        <v>1</v>
      </c>
      <c r="D268" s="37" t="s">
        <v>106</v>
      </c>
      <c r="E268" s="28">
        <v>850</v>
      </c>
      <c r="F268" s="172"/>
      <c r="G268" s="12"/>
    </row>
    <row r="269" spans="1:7" ht="31.5" hidden="1">
      <c r="A269" s="36" t="s">
        <v>107</v>
      </c>
      <c r="B269" s="26">
        <v>5</v>
      </c>
      <c r="C269" s="26">
        <v>1</v>
      </c>
      <c r="D269" s="37" t="s">
        <v>108</v>
      </c>
      <c r="E269" s="28"/>
      <c r="F269" s="29">
        <f>F270</f>
        <v>0</v>
      </c>
      <c r="G269" s="12"/>
    </row>
    <row r="270" spans="1:7" ht="18.75" hidden="1">
      <c r="A270" s="36" t="s">
        <v>21</v>
      </c>
      <c r="B270" s="26">
        <v>5</v>
      </c>
      <c r="C270" s="26">
        <v>1</v>
      </c>
      <c r="D270" s="37" t="s">
        <v>108</v>
      </c>
      <c r="E270" s="28">
        <v>800</v>
      </c>
      <c r="F270" s="29">
        <f>F271</f>
        <v>0</v>
      </c>
      <c r="G270" s="12"/>
    </row>
    <row r="271" spans="1:7" ht="47.25" hidden="1">
      <c r="A271" s="36" t="s">
        <v>72</v>
      </c>
      <c r="B271" s="26">
        <v>5</v>
      </c>
      <c r="C271" s="26">
        <v>1</v>
      </c>
      <c r="D271" s="37" t="s">
        <v>108</v>
      </c>
      <c r="E271" s="28">
        <v>810</v>
      </c>
      <c r="F271" s="172"/>
      <c r="G271" s="12"/>
    </row>
    <row r="272" spans="1:7" ht="18.75" hidden="1">
      <c r="A272" s="54" t="s">
        <v>109</v>
      </c>
      <c r="B272" s="20">
        <v>5</v>
      </c>
      <c r="C272" s="20">
        <v>2</v>
      </c>
      <c r="D272" s="55"/>
      <c r="E272" s="22" t="s">
        <v>6</v>
      </c>
      <c r="F272" s="29">
        <f>F273+F281</f>
        <v>0</v>
      </c>
      <c r="G272" s="12"/>
    </row>
    <row r="273" spans="1:7" ht="31.5" hidden="1">
      <c r="A273" s="169" t="s">
        <v>325</v>
      </c>
      <c r="B273" s="26">
        <v>5</v>
      </c>
      <c r="C273" s="26">
        <v>2</v>
      </c>
      <c r="D273" s="37" t="s">
        <v>110</v>
      </c>
      <c r="E273" s="28"/>
      <c r="F273" s="29">
        <f>F274</f>
        <v>0</v>
      </c>
      <c r="G273" s="12"/>
    </row>
    <row r="274" spans="1:7" ht="47.25" hidden="1">
      <c r="A274" s="169" t="s">
        <v>310</v>
      </c>
      <c r="B274" s="26">
        <v>5</v>
      </c>
      <c r="C274" s="26">
        <v>2</v>
      </c>
      <c r="D274" s="37" t="s">
        <v>111</v>
      </c>
      <c r="E274" s="28"/>
      <c r="F274" s="29">
        <f>F275+F277+F279</f>
        <v>0</v>
      </c>
      <c r="G274" s="12"/>
    </row>
    <row r="275" spans="1:7" ht="31.5" hidden="1">
      <c r="A275" s="36" t="s">
        <v>282</v>
      </c>
      <c r="B275" s="26">
        <v>5</v>
      </c>
      <c r="C275" s="26">
        <v>2</v>
      </c>
      <c r="D275" s="37" t="s">
        <v>111</v>
      </c>
      <c r="E275" s="28">
        <v>200</v>
      </c>
      <c r="F275" s="29">
        <f>F276</f>
        <v>0</v>
      </c>
      <c r="G275" s="12"/>
    </row>
    <row r="276" spans="1:7" ht="31.5" hidden="1">
      <c r="A276" s="36" t="s">
        <v>20</v>
      </c>
      <c r="B276" s="26">
        <v>5</v>
      </c>
      <c r="C276" s="26">
        <v>2</v>
      </c>
      <c r="D276" s="37" t="s">
        <v>111</v>
      </c>
      <c r="E276" s="28">
        <v>240</v>
      </c>
      <c r="F276" s="172"/>
      <c r="G276" s="12"/>
    </row>
    <row r="277" spans="1:7" ht="31.5" hidden="1">
      <c r="A277" s="36" t="s">
        <v>280</v>
      </c>
      <c r="B277" s="26">
        <v>5</v>
      </c>
      <c r="C277" s="26">
        <v>2</v>
      </c>
      <c r="D277" s="37" t="s">
        <v>111</v>
      </c>
      <c r="E277" s="28">
        <v>400</v>
      </c>
      <c r="F277" s="29">
        <f>F278</f>
        <v>0</v>
      </c>
      <c r="G277" s="12"/>
    </row>
    <row r="278" spans="1:7" ht="18.75" hidden="1">
      <c r="A278" s="36" t="s">
        <v>69</v>
      </c>
      <c r="B278" s="26">
        <v>5</v>
      </c>
      <c r="C278" s="26">
        <v>2</v>
      </c>
      <c r="D278" s="37" t="s">
        <v>111</v>
      </c>
      <c r="E278" s="28">
        <v>410</v>
      </c>
      <c r="F278" s="172"/>
      <c r="G278" s="12"/>
    </row>
    <row r="279" spans="1:7" ht="18.75" hidden="1">
      <c r="A279" s="36" t="s">
        <v>21</v>
      </c>
      <c r="B279" s="26">
        <v>5</v>
      </c>
      <c r="C279" s="26">
        <v>2</v>
      </c>
      <c r="D279" s="37" t="s">
        <v>111</v>
      </c>
      <c r="E279" s="28">
        <v>800</v>
      </c>
      <c r="F279" s="29">
        <f>F280</f>
        <v>0</v>
      </c>
      <c r="G279" s="12"/>
    </row>
    <row r="280" spans="1:7" ht="47.25" hidden="1">
      <c r="A280" s="36" t="s">
        <v>72</v>
      </c>
      <c r="B280" s="26">
        <v>5</v>
      </c>
      <c r="C280" s="26">
        <v>2</v>
      </c>
      <c r="D280" s="37" t="s">
        <v>111</v>
      </c>
      <c r="E280" s="28">
        <v>810</v>
      </c>
      <c r="F280" s="172"/>
      <c r="G280" s="12"/>
    </row>
    <row r="281" spans="1:7" ht="18.75" hidden="1">
      <c r="A281" s="36" t="s">
        <v>8</v>
      </c>
      <c r="B281" s="26">
        <v>5</v>
      </c>
      <c r="C281" s="26">
        <v>2</v>
      </c>
      <c r="D281" s="37" t="s">
        <v>9</v>
      </c>
      <c r="E281" s="28"/>
      <c r="F281" s="29">
        <f>F282</f>
        <v>0</v>
      </c>
      <c r="G281" s="12"/>
    </row>
    <row r="282" spans="1:7" ht="31.5" hidden="1">
      <c r="A282" s="160" t="s">
        <v>303</v>
      </c>
      <c r="B282" s="161">
        <v>5</v>
      </c>
      <c r="C282" s="161">
        <v>2</v>
      </c>
      <c r="D282" s="162" t="s">
        <v>304</v>
      </c>
      <c r="E282" s="163"/>
      <c r="F282" s="29">
        <f>F283</f>
        <v>0</v>
      </c>
      <c r="G282" s="12"/>
    </row>
    <row r="283" spans="1:7" ht="31.5" hidden="1">
      <c r="A283" s="160" t="s">
        <v>282</v>
      </c>
      <c r="B283" s="161">
        <v>5</v>
      </c>
      <c r="C283" s="161">
        <v>2</v>
      </c>
      <c r="D283" s="162" t="s">
        <v>304</v>
      </c>
      <c r="E283" s="163">
        <v>200</v>
      </c>
      <c r="F283" s="29">
        <f>F284</f>
        <v>0</v>
      </c>
      <c r="G283" s="12"/>
    </row>
    <row r="284" spans="1:7" ht="31.5" hidden="1">
      <c r="A284" s="160" t="s">
        <v>20</v>
      </c>
      <c r="B284" s="161">
        <v>5</v>
      </c>
      <c r="C284" s="161">
        <v>2</v>
      </c>
      <c r="D284" s="162" t="s">
        <v>304</v>
      </c>
      <c r="E284" s="163">
        <v>240</v>
      </c>
      <c r="F284" s="172"/>
      <c r="G284" s="12"/>
    </row>
    <row r="285" spans="1:7" ht="18.75">
      <c r="A285" s="54" t="s">
        <v>116</v>
      </c>
      <c r="B285" s="20">
        <v>5</v>
      </c>
      <c r="C285" s="20">
        <v>3</v>
      </c>
      <c r="D285" s="55"/>
      <c r="E285" s="22"/>
      <c r="F285" s="23">
        <f>F286+F313</f>
        <v>350</v>
      </c>
      <c r="G285" s="12"/>
    </row>
    <row r="286" spans="1:7" ht="47.25">
      <c r="A286" s="223" t="s">
        <v>382</v>
      </c>
      <c r="B286" s="26">
        <v>5</v>
      </c>
      <c r="C286" s="26">
        <v>3</v>
      </c>
      <c r="D286" s="37" t="s">
        <v>117</v>
      </c>
      <c r="E286" s="28" t="s">
        <v>6</v>
      </c>
      <c r="F286" s="29">
        <f>F287+F295+F301+F307</f>
        <v>350</v>
      </c>
      <c r="G286" s="12"/>
    </row>
    <row r="287" spans="1:7" ht="31.5" hidden="1">
      <c r="A287" s="169" t="s">
        <v>324</v>
      </c>
      <c r="B287" s="26">
        <v>5</v>
      </c>
      <c r="C287" s="26">
        <v>3</v>
      </c>
      <c r="D287" s="37" t="s">
        <v>118</v>
      </c>
      <c r="E287" s="28"/>
      <c r="F287" s="29">
        <f>F288</f>
        <v>0</v>
      </c>
      <c r="G287" s="12"/>
    </row>
    <row r="288" spans="1:7" ht="47.25" hidden="1">
      <c r="A288" s="169" t="s">
        <v>323</v>
      </c>
      <c r="B288" s="26">
        <v>5</v>
      </c>
      <c r="C288" s="26">
        <v>3</v>
      </c>
      <c r="D288" s="37" t="s">
        <v>119</v>
      </c>
      <c r="E288" s="28"/>
      <c r="F288" s="29">
        <f>F289+F291+F293</f>
        <v>0</v>
      </c>
      <c r="G288" s="12"/>
    </row>
    <row r="289" spans="1:7" ht="31.5" hidden="1">
      <c r="A289" s="36" t="s">
        <v>282</v>
      </c>
      <c r="B289" s="26">
        <v>5</v>
      </c>
      <c r="C289" s="26">
        <v>3</v>
      </c>
      <c r="D289" s="37" t="s">
        <v>119</v>
      </c>
      <c r="E289" s="28">
        <v>200</v>
      </c>
      <c r="F289" s="29">
        <f>F290</f>
        <v>0</v>
      </c>
      <c r="G289" s="12"/>
    </row>
    <row r="290" spans="1:7" ht="31.5" hidden="1">
      <c r="A290" s="36" t="s">
        <v>20</v>
      </c>
      <c r="B290" s="26">
        <v>5</v>
      </c>
      <c r="C290" s="26">
        <v>3</v>
      </c>
      <c r="D290" s="37" t="s">
        <v>119</v>
      </c>
      <c r="E290" s="28">
        <v>240</v>
      </c>
      <c r="F290" s="172"/>
      <c r="G290" s="12"/>
    </row>
    <row r="291" spans="1:7" ht="31.5" hidden="1">
      <c r="A291" s="36" t="s">
        <v>280</v>
      </c>
      <c r="B291" s="26">
        <v>5</v>
      </c>
      <c r="C291" s="26">
        <v>3</v>
      </c>
      <c r="D291" s="37" t="s">
        <v>119</v>
      </c>
      <c r="E291" s="28">
        <v>400</v>
      </c>
      <c r="F291" s="29">
        <f>F292</f>
        <v>0</v>
      </c>
      <c r="G291" s="12"/>
    </row>
    <row r="292" spans="1:7" ht="18.75" hidden="1">
      <c r="A292" s="36" t="s">
        <v>69</v>
      </c>
      <c r="B292" s="26">
        <v>5</v>
      </c>
      <c r="C292" s="26">
        <v>3</v>
      </c>
      <c r="D292" s="37" t="s">
        <v>119</v>
      </c>
      <c r="E292" s="28">
        <v>410</v>
      </c>
      <c r="F292" s="172"/>
      <c r="G292" s="12"/>
    </row>
    <row r="293" spans="1:7" ht="18.75" hidden="1">
      <c r="A293" s="36" t="s">
        <v>21</v>
      </c>
      <c r="B293" s="26">
        <v>5</v>
      </c>
      <c r="C293" s="26">
        <v>3</v>
      </c>
      <c r="D293" s="37" t="s">
        <v>119</v>
      </c>
      <c r="E293" s="28">
        <v>800</v>
      </c>
      <c r="F293" s="29">
        <f>F294</f>
        <v>0</v>
      </c>
      <c r="G293" s="12"/>
    </row>
    <row r="294" spans="1:7" ht="47.25" hidden="1">
      <c r="A294" s="36" t="s">
        <v>72</v>
      </c>
      <c r="B294" s="26">
        <v>5</v>
      </c>
      <c r="C294" s="26">
        <v>3</v>
      </c>
      <c r="D294" s="37" t="s">
        <v>119</v>
      </c>
      <c r="E294" s="28">
        <v>810</v>
      </c>
      <c r="F294" s="172"/>
      <c r="G294" s="12"/>
    </row>
    <row r="295" spans="1:7" ht="31.5" hidden="1">
      <c r="A295" s="169" t="s">
        <v>321</v>
      </c>
      <c r="B295" s="26">
        <v>5</v>
      </c>
      <c r="C295" s="26">
        <v>3</v>
      </c>
      <c r="D295" s="37" t="s">
        <v>120</v>
      </c>
      <c r="E295" s="28"/>
      <c r="F295" s="29">
        <f>F296</f>
        <v>0</v>
      </c>
      <c r="G295" s="12"/>
    </row>
    <row r="296" spans="1:7" ht="47.25" hidden="1">
      <c r="A296" s="169" t="s">
        <v>322</v>
      </c>
      <c r="B296" s="26">
        <v>5</v>
      </c>
      <c r="C296" s="26">
        <v>3</v>
      </c>
      <c r="D296" s="37" t="s">
        <v>121</v>
      </c>
      <c r="E296" s="28"/>
      <c r="F296" s="29">
        <f>F297+F299</f>
        <v>0</v>
      </c>
      <c r="G296" s="12"/>
    </row>
    <row r="297" spans="1:7" ht="31.5" hidden="1">
      <c r="A297" s="36" t="s">
        <v>282</v>
      </c>
      <c r="B297" s="26">
        <v>5</v>
      </c>
      <c r="C297" s="26">
        <v>3</v>
      </c>
      <c r="D297" s="37" t="s">
        <v>121</v>
      </c>
      <c r="E297" s="28">
        <v>200</v>
      </c>
      <c r="F297" s="29">
        <f>F298</f>
        <v>0</v>
      </c>
      <c r="G297" s="12"/>
    </row>
    <row r="298" spans="1:7" ht="31.5" hidden="1">
      <c r="A298" s="36" t="s">
        <v>20</v>
      </c>
      <c r="B298" s="26">
        <v>5</v>
      </c>
      <c r="C298" s="26">
        <v>3</v>
      </c>
      <c r="D298" s="37" t="s">
        <v>121</v>
      </c>
      <c r="E298" s="28">
        <v>240</v>
      </c>
      <c r="F298" s="172"/>
      <c r="G298" s="12"/>
    </row>
    <row r="299" spans="1:7" ht="18.75" hidden="1">
      <c r="A299" s="36" t="s">
        <v>21</v>
      </c>
      <c r="B299" s="26">
        <v>5</v>
      </c>
      <c r="C299" s="26">
        <v>3</v>
      </c>
      <c r="D299" s="37" t="s">
        <v>121</v>
      </c>
      <c r="E299" s="28">
        <v>800</v>
      </c>
      <c r="F299" s="29">
        <f>F300</f>
        <v>0</v>
      </c>
      <c r="G299" s="12"/>
    </row>
    <row r="300" spans="1:7" ht="47.25" hidden="1">
      <c r="A300" s="36" t="s">
        <v>72</v>
      </c>
      <c r="B300" s="26">
        <v>5</v>
      </c>
      <c r="C300" s="26">
        <v>3</v>
      </c>
      <c r="D300" s="37" t="s">
        <v>121</v>
      </c>
      <c r="E300" s="28">
        <v>810</v>
      </c>
      <c r="F300" s="172"/>
      <c r="G300" s="12"/>
    </row>
    <row r="301" spans="1:7" ht="47.25" hidden="1">
      <c r="A301" s="169" t="s">
        <v>326</v>
      </c>
      <c r="B301" s="26">
        <v>5</v>
      </c>
      <c r="C301" s="26">
        <v>3</v>
      </c>
      <c r="D301" s="37" t="s">
        <v>122</v>
      </c>
      <c r="E301" s="28"/>
      <c r="F301" s="29">
        <f>F302</f>
        <v>0</v>
      </c>
      <c r="G301" s="12"/>
    </row>
    <row r="302" spans="1:7" ht="47.25" hidden="1">
      <c r="A302" s="169" t="s">
        <v>327</v>
      </c>
      <c r="B302" s="26">
        <v>5</v>
      </c>
      <c r="C302" s="26">
        <v>3</v>
      </c>
      <c r="D302" s="37" t="s">
        <v>123</v>
      </c>
      <c r="E302" s="28"/>
      <c r="F302" s="29">
        <f>F303+F305</f>
        <v>0</v>
      </c>
      <c r="G302" s="12"/>
    </row>
    <row r="303" spans="1:7" ht="31.5" hidden="1">
      <c r="A303" s="36" t="s">
        <v>282</v>
      </c>
      <c r="B303" s="26">
        <v>5</v>
      </c>
      <c r="C303" s="26">
        <v>3</v>
      </c>
      <c r="D303" s="37" t="s">
        <v>123</v>
      </c>
      <c r="E303" s="28">
        <v>200</v>
      </c>
      <c r="F303" s="29">
        <f>F304</f>
        <v>0</v>
      </c>
      <c r="G303" s="12"/>
    </row>
    <row r="304" spans="1:7" ht="31.5" hidden="1">
      <c r="A304" s="36" t="s">
        <v>20</v>
      </c>
      <c r="B304" s="26">
        <v>5</v>
      </c>
      <c r="C304" s="26">
        <v>3</v>
      </c>
      <c r="D304" s="37" t="s">
        <v>123</v>
      </c>
      <c r="E304" s="28">
        <v>240</v>
      </c>
      <c r="F304" s="172"/>
      <c r="G304" s="12"/>
    </row>
    <row r="305" spans="1:7" ht="18.75" hidden="1">
      <c r="A305" s="36" t="s">
        <v>21</v>
      </c>
      <c r="B305" s="26">
        <v>5</v>
      </c>
      <c r="C305" s="26">
        <v>3</v>
      </c>
      <c r="D305" s="37" t="s">
        <v>123</v>
      </c>
      <c r="E305" s="28">
        <v>800</v>
      </c>
      <c r="F305" s="29">
        <f>F306</f>
        <v>0</v>
      </c>
      <c r="G305" s="12"/>
    </row>
    <row r="306" spans="1:7" ht="47.25" hidden="1">
      <c r="A306" s="36" t="s">
        <v>72</v>
      </c>
      <c r="B306" s="26">
        <v>5</v>
      </c>
      <c r="C306" s="26">
        <v>3</v>
      </c>
      <c r="D306" s="37" t="s">
        <v>123</v>
      </c>
      <c r="E306" s="28">
        <v>810</v>
      </c>
      <c r="F306" s="172"/>
      <c r="G306" s="12"/>
    </row>
    <row r="307" spans="1:7" ht="47.25">
      <c r="A307" s="223" t="s">
        <v>382</v>
      </c>
      <c r="B307" s="26">
        <v>5</v>
      </c>
      <c r="C307" s="26">
        <v>3</v>
      </c>
      <c r="D307" s="37" t="s">
        <v>124</v>
      </c>
      <c r="E307" s="28"/>
      <c r="F307" s="29">
        <f>F308</f>
        <v>350</v>
      </c>
      <c r="G307" s="12"/>
    </row>
    <row r="308" spans="1:7" ht="47.25">
      <c r="A308" s="223" t="s">
        <v>383</v>
      </c>
      <c r="B308" s="26">
        <v>5</v>
      </c>
      <c r="C308" s="26">
        <v>3</v>
      </c>
      <c r="D308" s="37" t="s">
        <v>125</v>
      </c>
      <c r="E308" s="28"/>
      <c r="F308" s="29">
        <f>F309+F311</f>
        <v>350</v>
      </c>
      <c r="G308" s="12"/>
    </row>
    <row r="309" spans="1:7" ht="31.5">
      <c r="A309" s="36" t="s">
        <v>282</v>
      </c>
      <c r="B309" s="26">
        <v>5</v>
      </c>
      <c r="C309" s="26">
        <v>3</v>
      </c>
      <c r="D309" s="37" t="s">
        <v>125</v>
      </c>
      <c r="E309" s="28">
        <v>200</v>
      </c>
      <c r="F309" s="29">
        <f>F310</f>
        <v>350</v>
      </c>
      <c r="G309" s="12"/>
    </row>
    <row r="310" spans="1:7" ht="31.5">
      <c r="A310" s="36" t="s">
        <v>20</v>
      </c>
      <c r="B310" s="26">
        <v>5</v>
      </c>
      <c r="C310" s="26">
        <v>3</v>
      </c>
      <c r="D310" s="37" t="s">
        <v>125</v>
      </c>
      <c r="E310" s="28">
        <v>240</v>
      </c>
      <c r="F310" s="172">
        <v>350</v>
      </c>
      <c r="G310" s="12"/>
    </row>
    <row r="311" spans="1:7" ht="18.75" hidden="1">
      <c r="A311" s="36" t="s">
        <v>21</v>
      </c>
      <c r="B311" s="26">
        <v>5</v>
      </c>
      <c r="C311" s="26">
        <v>3</v>
      </c>
      <c r="D311" s="37" t="s">
        <v>125</v>
      </c>
      <c r="E311" s="28">
        <v>800</v>
      </c>
      <c r="F311" s="29">
        <f>F312</f>
        <v>0</v>
      </c>
      <c r="G311" s="12"/>
    </row>
    <row r="312" spans="1:7" ht="47.25" hidden="1">
      <c r="A312" s="36" t="s">
        <v>72</v>
      </c>
      <c r="B312" s="26">
        <v>5</v>
      </c>
      <c r="C312" s="26">
        <v>3</v>
      </c>
      <c r="D312" s="37" t="s">
        <v>125</v>
      </c>
      <c r="E312" s="28">
        <v>810</v>
      </c>
      <c r="F312" s="172"/>
      <c r="G312" s="12"/>
    </row>
    <row r="313" spans="1:7" ht="18.75" hidden="1">
      <c r="A313" s="36" t="s">
        <v>8</v>
      </c>
      <c r="B313" s="26">
        <v>5</v>
      </c>
      <c r="C313" s="26">
        <v>3</v>
      </c>
      <c r="D313" s="37" t="s">
        <v>9</v>
      </c>
      <c r="E313" s="28" t="s">
        <v>6</v>
      </c>
      <c r="F313" s="29">
        <f>F314+F321+F326+F331</f>
        <v>0</v>
      </c>
      <c r="G313" s="12"/>
    </row>
    <row r="314" spans="1:7" ht="18.75" hidden="1">
      <c r="A314" s="36" t="s">
        <v>126</v>
      </c>
      <c r="B314" s="26">
        <v>5</v>
      </c>
      <c r="C314" s="26">
        <v>3</v>
      </c>
      <c r="D314" s="37" t="s">
        <v>127</v>
      </c>
      <c r="E314" s="28"/>
      <c r="F314" s="29">
        <f>F315+F317+F319</f>
        <v>0</v>
      </c>
      <c r="G314" s="12"/>
    </row>
    <row r="315" spans="1:7" ht="31.5" hidden="1">
      <c r="A315" s="36" t="s">
        <v>282</v>
      </c>
      <c r="B315" s="26">
        <v>5</v>
      </c>
      <c r="C315" s="26">
        <v>3</v>
      </c>
      <c r="D315" s="37" t="s">
        <v>127</v>
      </c>
      <c r="E315" s="28">
        <v>200</v>
      </c>
      <c r="F315" s="29">
        <f>F316</f>
        <v>0</v>
      </c>
      <c r="G315" s="12"/>
    </row>
    <row r="316" spans="1:7" ht="31.5" hidden="1">
      <c r="A316" s="36" t="s">
        <v>20</v>
      </c>
      <c r="B316" s="26">
        <v>5</v>
      </c>
      <c r="C316" s="26">
        <v>3</v>
      </c>
      <c r="D316" s="37" t="s">
        <v>127</v>
      </c>
      <c r="E316" s="28">
        <v>240</v>
      </c>
      <c r="F316" s="172"/>
      <c r="G316" s="12"/>
    </row>
    <row r="317" spans="1:7" ht="31.5" hidden="1">
      <c r="A317" s="36" t="s">
        <v>280</v>
      </c>
      <c r="B317" s="26">
        <v>5</v>
      </c>
      <c r="C317" s="26">
        <v>3</v>
      </c>
      <c r="D317" s="37" t="s">
        <v>127</v>
      </c>
      <c r="E317" s="28">
        <v>400</v>
      </c>
      <c r="F317" s="29">
        <f>F318</f>
        <v>0</v>
      </c>
      <c r="G317" s="12"/>
    </row>
    <row r="318" spans="1:7" ht="18.75" hidden="1">
      <c r="A318" s="36" t="s">
        <v>69</v>
      </c>
      <c r="B318" s="26">
        <v>5</v>
      </c>
      <c r="C318" s="26">
        <v>3</v>
      </c>
      <c r="D318" s="37" t="s">
        <v>127</v>
      </c>
      <c r="E318" s="28">
        <v>410</v>
      </c>
      <c r="F318" s="172"/>
      <c r="G318" s="12"/>
    </row>
    <row r="319" spans="1:7" ht="18.75" hidden="1">
      <c r="A319" s="36" t="s">
        <v>21</v>
      </c>
      <c r="B319" s="26">
        <v>5</v>
      </c>
      <c r="C319" s="26">
        <v>3</v>
      </c>
      <c r="D319" s="37" t="s">
        <v>127</v>
      </c>
      <c r="E319" s="28">
        <v>800</v>
      </c>
      <c r="F319" s="29">
        <f>F320</f>
        <v>0</v>
      </c>
      <c r="G319" s="12"/>
    </row>
    <row r="320" spans="1:7" ht="47.25" hidden="1">
      <c r="A320" s="36" t="s">
        <v>72</v>
      </c>
      <c r="B320" s="26">
        <v>5</v>
      </c>
      <c r="C320" s="26">
        <v>3</v>
      </c>
      <c r="D320" s="37" t="s">
        <v>127</v>
      </c>
      <c r="E320" s="28">
        <v>810</v>
      </c>
      <c r="F320" s="172"/>
      <c r="G320" s="12"/>
    </row>
    <row r="321" spans="1:7" ht="18.75" hidden="1">
      <c r="A321" s="36" t="s">
        <v>128</v>
      </c>
      <c r="B321" s="26">
        <v>5</v>
      </c>
      <c r="C321" s="26">
        <v>3</v>
      </c>
      <c r="D321" s="37" t="s">
        <v>129</v>
      </c>
      <c r="E321" s="28"/>
      <c r="F321" s="29">
        <f>F322+F324</f>
        <v>0</v>
      </c>
      <c r="G321" s="12"/>
    </row>
    <row r="322" spans="1:7" ht="31.5" hidden="1">
      <c r="A322" s="36" t="s">
        <v>282</v>
      </c>
      <c r="B322" s="26">
        <v>5</v>
      </c>
      <c r="C322" s="26">
        <v>3</v>
      </c>
      <c r="D322" s="37" t="s">
        <v>129</v>
      </c>
      <c r="E322" s="28">
        <v>200</v>
      </c>
      <c r="F322" s="29">
        <f>F323</f>
        <v>0</v>
      </c>
      <c r="G322" s="12"/>
    </row>
    <row r="323" spans="1:7" ht="31.5" hidden="1">
      <c r="A323" s="36" t="s">
        <v>20</v>
      </c>
      <c r="B323" s="26">
        <v>5</v>
      </c>
      <c r="C323" s="26">
        <v>3</v>
      </c>
      <c r="D323" s="37" t="s">
        <v>129</v>
      </c>
      <c r="E323" s="28">
        <v>240</v>
      </c>
      <c r="F323" s="172"/>
      <c r="G323" s="12"/>
    </row>
    <row r="324" spans="1:7" ht="18.75" hidden="1">
      <c r="A324" s="36" t="s">
        <v>21</v>
      </c>
      <c r="B324" s="26">
        <v>5</v>
      </c>
      <c r="C324" s="26">
        <v>3</v>
      </c>
      <c r="D324" s="37" t="s">
        <v>129</v>
      </c>
      <c r="E324" s="28">
        <v>800</v>
      </c>
      <c r="F324" s="29">
        <f>F325</f>
        <v>0</v>
      </c>
      <c r="G324" s="12"/>
    </row>
    <row r="325" spans="1:7" ht="47.25" hidden="1">
      <c r="A325" s="36" t="s">
        <v>72</v>
      </c>
      <c r="B325" s="26">
        <v>5</v>
      </c>
      <c r="C325" s="26">
        <v>3</v>
      </c>
      <c r="D325" s="37" t="s">
        <v>129</v>
      </c>
      <c r="E325" s="28">
        <v>810</v>
      </c>
      <c r="F325" s="172"/>
      <c r="G325" s="12"/>
    </row>
    <row r="326" spans="1:7" ht="18.75" hidden="1">
      <c r="A326" s="36" t="s">
        <v>130</v>
      </c>
      <c r="B326" s="26">
        <v>5</v>
      </c>
      <c r="C326" s="26">
        <v>3</v>
      </c>
      <c r="D326" s="37" t="s">
        <v>131</v>
      </c>
      <c r="E326" s="28"/>
      <c r="F326" s="29">
        <f>F327+F329</f>
        <v>0</v>
      </c>
      <c r="G326" s="12"/>
    </row>
    <row r="327" spans="1:7" ht="31.5" hidden="1">
      <c r="A327" s="36" t="s">
        <v>282</v>
      </c>
      <c r="B327" s="26">
        <v>5</v>
      </c>
      <c r="C327" s="26">
        <v>3</v>
      </c>
      <c r="D327" s="37" t="s">
        <v>131</v>
      </c>
      <c r="E327" s="28">
        <v>200</v>
      </c>
      <c r="F327" s="29">
        <f>F328</f>
        <v>0</v>
      </c>
      <c r="G327" s="12"/>
    </row>
    <row r="328" spans="1:7" ht="31.5" hidden="1">
      <c r="A328" s="36" t="s">
        <v>20</v>
      </c>
      <c r="B328" s="26">
        <v>5</v>
      </c>
      <c r="C328" s="26">
        <v>3</v>
      </c>
      <c r="D328" s="37" t="s">
        <v>131</v>
      </c>
      <c r="E328" s="28">
        <v>240</v>
      </c>
      <c r="F328" s="172"/>
      <c r="G328" s="12"/>
    </row>
    <row r="329" spans="1:7" ht="18.75" hidden="1">
      <c r="A329" s="36" t="s">
        <v>21</v>
      </c>
      <c r="B329" s="26">
        <v>5</v>
      </c>
      <c r="C329" s="26">
        <v>3</v>
      </c>
      <c r="D329" s="37" t="s">
        <v>131</v>
      </c>
      <c r="E329" s="28">
        <v>800</v>
      </c>
      <c r="F329" s="29">
        <f>F330</f>
        <v>0</v>
      </c>
      <c r="G329" s="12"/>
    </row>
    <row r="330" spans="1:7" ht="47.25" hidden="1">
      <c r="A330" s="36" t="s">
        <v>72</v>
      </c>
      <c r="B330" s="26">
        <v>5</v>
      </c>
      <c r="C330" s="26">
        <v>3</v>
      </c>
      <c r="D330" s="37" t="s">
        <v>131</v>
      </c>
      <c r="E330" s="28">
        <v>810</v>
      </c>
      <c r="F330" s="172"/>
      <c r="G330" s="12"/>
    </row>
    <row r="331" spans="1:7" ht="31.5" hidden="1">
      <c r="A331" s="36" t="s">
        <v>132</v>
      </c>
      <c r="B331" s="26">
        <v>5</v>
      </c>
      <c r="C331" s="26">
        <v>3</v>
      </c>
      <c r="D331" s="37" t="s">
        <v>133</v>
      </c>
      <c r="E331" s="28"/>
      <c r="F331" s="29">
        <f>F332+F334</f>
        <v>0</v>
      </c>
      <c r="G331" s="12"/>
    </row>
    <row r="332" spans="1:7" ht="31.5" hidden="1">
      <c r="A332" s="36" t="s">
        <v>282</v>
      </c>
      <c r="B332" s="26">
        <v>5</v>
      </c>
      <c r="C332" s="26">
        <v>3</v>
      </c>
      <c r="D332" s="37" t="s">
        <v>133</v>
      </c>
      <c r="E332" s="28">
        <v>200</v>
      </c>
      <c r="F332" s="29">
        <f>F333</f>
        <v>0</v>
      </c>
      <c r="G332" s="12"/>
    </row>
    <row r="333" spans="1:7" ht="31.5" hidden="1">
      <c r="A333" s="36" t="s">
        <v>20</v>
      </c>
      <c r="B333" s="26">
        <v>5</v>
      </c>
      <c r="C333" s="26">
        <v>3</v>
      </c>
      <c r="D333" s="37" t="s">
        <v>133</v>
      </c>
      <c r="E333" s="28">
        <v>240</v>
      </c>
      <c r="F333" s="172"/>
      <c r="G333" s="12"/>
    </row>
    <row r="334" spans="1:7" ht="18.75" hidden="1">
      <c r="A334" s="36" t="s">
        <v>21</v>
      </c>
      <c r="B334" s="26">
        <v>5</v>
      </c>
      <c r="C334" s="26">
        <v>3</v>
      </c>
      <c r="D334" s="37" t="s">
        <v>133</v>
      </c>
      <c r="E334" s="28">
        <v>800</v>
      </c>
      <c r="F334" s="29">
        <f>F335</f>
        <v>0</v>
      </c>
      <c r="G334" s="12"/>
    </row>
    <row r="335" spans="1:7" ht="47.25" hidden="1">
      <c r="A335" s="36" t="s">
        <v>72</v>
      </c>
      <c r="B335" s="26">
        <v>5</v>
      </c>
      <c r="C335" s="26">
        <v>3</v>
      </c>
      <c r="D335" s="37" t="s">
        <v>133</v>
      </c>
      <c r="E335" s="28">
        <v>810</v>
      </c>
      <c r="F335" s="172"/>
      <c r="G335" s="12"/>
    </row>
    <row r="336" spans="1:7" ht="18.75" hidden="1">
      <c r="A336" s="54" t="s">
        <v>352</v>
      </c>
      <c r="B336" s="20">
        <v>6</v>
      </c>
      <c r="C336" s="20" t="s">
        <v>6</v>
      </c>
      <c r="D336" s="55" t="s">
        <v>6</v>
      </c>
      <c r="E336" s="22" t="s">
        <v>6</v>
      </c>
      <c r="F336" s="23">
        <f>F337</f>
        <v>0</v>
      </c>
      <c r="G336" s="12"/>
    </row>
    <row r="337" spans="1:7" ht="31.5" hidden="1">
      <c r="A337" s="54" t="s">
        <v>340</v>
      </c>
      <c r="B337" s="20">
        <v>6</v>
      </c>
      <c r="C337" s="20">
        <v>3</v>
      </c>
      <c r="D337" s="37"/>
      <c r="E337" s="28"/>
      <c r="F337" s="42">
        <f>F338+F342</f>
        <v>0</v>
      </c>
      <c r="G337" s="12"/>
    </row>
    <row r="338" spans="1:7" ht="18.75" hidden="1">
      <c r="A338" s="36" t="s">
        <v>341</v>
      </c>
      <c r="B338" s="26">
        <v>6</v>
      </c>
      <c r="C338" s="26">
        <v>3</v>
      </c>
      <c r="D338" s="37" t="s">
        <v>9</v>
      </c>
      <c r="E338" s="28"/>
      <c r="F338" s="53">
        <f>F339</f>
        <v>0</v>
      </c>
      <c r="G338" s="12"/>
    </row>
    <row r="339" spans="1:7" ht="63" hidden="1">
      <c r="A339" s="164" t="s">
        <v>342</v>
      </c>
      <c r="B339" s="26">
        <v>6</v>
      </c>
      <c r="C339" s="26">
        <v>3</v>
      </c>
      <c r="D339" s="37" t="s">
        <v>343</v>
      </c>
      <c r="E339" s="28"/>
      <c r="F339" s="53">
        <f>F340</f>
        <v>0</v>
      </c>
      <c r="G339" s="12"/>
    </row>
    <row r="340" spans="1:7" ht="31.5" hidden="1">
      <c r="A340" s="36" t="s">
        <v>344</v>
      </c>
      <c r="B340" s="26">
        <v>6</v>
      </c>
      <c r="C340" s="26">
        <v>3</v>
      </c>
      <c r="D340" s="37" t="s">
        <v>343</v>
      </c>
      <c r="E340" s="28">
        <v>200</v>
      </c>
      <c r="F340" s="53">
        <f>F341</f>
        <v>0</v>
      </c>
      <c r="G340" s="12"/>
    </row>
    <row r="341" spans="1:7" ht="31.5" hidden="1">
      <c r="A341" s="36" t="s">
        <v>20</v>
      </c>
      <c r="B341" s="26">
        <v>6</v>
      </c>
      <c r="C341" s="26">
        <v>3</v>
      </c>
      <c r="D341" s="37" t="s">
        <v>343</v>
      </c>
      <c r="E341" s="28">
        <v>240</v>
      </c>
      <c r="F341" s="186"/>
      <c r="G341" s="12"/>
    </row>
    <row r="342" spans="1:7" ht="63" hidden="1">
      <c r="A342" s="164" t="s">
        <v>345</v>
      </c>
      <c r="B342" s="26">
        <v>6</v>
      </c>
      <c r="C342" s="26">
        <v>3</v>
      </c>
      <c r="D342" s="37" t="s">
        <v>346</v>
      </c>
      <c r="E342" s="28"/>
      <c r="F342" s="53">
        <f>F343</f>
        <v>0</v>
      </c>
      <c r="G342" s="12"/>
    </row>
    <row r="343" spans="1:7" ht="31.5" hidden="1">
      <c r="A343" s="36" t="s">
        <v>282</v>
      </c>
      <c r="B343" s="26">
        <v>6</v>
      </c>
      <c r="C343" s="26">
        <v>3</v>
      </c>
      <c r="D343" s="37" t="s">
        <v>346</v>
      </c>
      <c r="E343" s="28">
        <v>200</v>
      </c>
      <c r="F343" s="53">
        <f>F344</f>
        <v>0</v>
      </c>
      <c r="G343" s="12"/>
    </row>
    <row r="344" spans="1:7" ht="31.5" hidden="1">
      <c r="A344" s="36" t="s">
        <v>20</v>
      </c>
      <c r="B344" s="26">
        <v>6</v>
      </c>
      <c r="C344" s="26">
        <v>3</v>
      </c>
      <c r="D344" s="37" t="s">
        <v>346</v>
      </c>
      <c r="E344" s="28">
        <v>240</v>
      </c>
      <c r="F344" s="186"/>
      <c r="G344" s="12"/>
    </row>
    <row r="345" spans="1:7" ht="18.75" hidden="1">
      <c r="A345" s="72" t="s">
        <v>134</v>
      </c>
      <c r="B345" s="56">
        <v>7</v>
      </c>
      <c r="C345" s="56">
        <v>7</v>
      </c>
      <c r="D345" s="37"/>
      <c r="E345" s="28"/>
      <c r="F345" s="29">
        <f>F346+F350</f>
        <v>0</v>
      </c>
      <c r="G345" s="12"/>
    </row>
    <row r="346" spans="1:7" ht="31.5" hidden="1">
      <c r="A346" s="169" t="s">
        <v>305</v>
      </c>
      <c r="B346" s="64">
        <v>7</v>
      </c>
      <c r="C346" s="64">
        <v>7</v>
      </c>
      <c r="D346" s="37" t="s">
        <v>135</v>
      </c>
      <c r="E346" s="28"/>
      <c r="F346" s="29">
        <f>F347</f>
        <v>0</v>
      </c>
      <c r="G346" s="12"/>
    </row>
    <row r="347" spans="1:7" ht="31.5" hidden="1">
      <c r="A347" s="169" t="s">
        <v>306</v>
      </c>
      <c r="B347" s="64">
        <v>7</v>
      </c>
      <c r="C347" s="64">
        <v>7</v>
      </c>
      <c r="D347" s="37" t="s">
        <v>136</v>
      </c>
      <c r="E347" s="28"/>
      <c r="F347" s="29">
        <f>F348</f>
        <v>0</v>
      </c>
      <c r="G347" s="12"/>
    </row>
    <row r="348" spans="1:7" ht="31.5" hidden="1">
      <c r="A348" s="36" t="s">
        <v>282</v>
      </c>
      <c r="B348" s="64">
        <v>7</v>
      </c>
      <c r="C348" s="64">
        <v>7</v>
      </c>
      <c r="D348" s="37" t="s">
        <v>136</v>
      </c>
      <c r="E348" s="28">
        <v>200</v>
      </c>
      <c r="F348" s="29">
        <f>F349</f>
        <v>0</v>
      </c>
      <c r="G348" s="12"/>
    </row>
    <row r="349" spans="1:7" ht="31.5" hidden="1">
      <c r="A349" s="67" t="s">
        <v>20</v>
      </c>
      <c r="B349" s="64">
        <v>7</v>
      </c>
      <c r="C349" s="64">
        <v>7</v>
      </c>
      <c r="D349" s="37" t="s">
        <v>136</v>
      </c>
      <c r="E349" s="28">
        <v>240</v>
      </c>
      <c r="F349" s="172"/>
      <c r="G349" s="12"/>
    </row>
    <row r="350" spans="1:7" ht="18.75" hidden="1">
      <c r="A350" s="36" t="s">
        <v>8</v>
      </c>
      <c r="B350" s="64">
        <v>7</v>
      </c>
      <c r="C350" s="64">
        <v>7</v>
      </c>
      <c r="D350" s="37" t="s">
        <v>9</v>
      </c>
      <c r="E350" s="28"/>
      <c r="F350" s="29">
        <f>F351</f>
        <v>0</v>
      </c>
      <c r="G350" s="12"/>
    </row>
    <row r="351" spans="1:7" ht="31.5" hidden="1">
      <c r="A351" s="36" t="s">
        <v>137</v>
      </c>
      <c r="B351" s="64">
        <v>7</v>
      </c>
      <c r="C351" s="64">
        <v>7</v>
      </c>
      <c r="D351" s="37" t="s">
        <v>138</v>
      </c>
      <c r="E351" s="28"/>
      <c r="F351" s="23">
        <f>F352</f>
        <v>0</v>
      </c>
      <c r="G351" s="12"/>
    </row>
    <row r="352" spans="1:7" ht="31.5" hidden="1">
      <c r="A352" s="36" t="s">
        <v>282</v>
      </c>
      <c r="B352" s="64">
        <v>7</v>
      </c>
      <c r="C352" s="64">
        <v>7</v>
      </c>
      <c r="D352" s="37" t="s">
        <v>138</v>
      </c>
      <c r="E352" s="28">
        <v>200</v>
      </c>
      <c r="F352" s="29">
        <f>F353</f>
        <v>0</v>
      </c>
      <c r="G352" s="12"/>
    </row>
    <row r="353" spans="1:7" ht="31.5" hidden="1">
      <c r="A353" s="67" t="s">
        <v>20</v>
      </c>
      <c r="B353" s="64">
        <v>7</v>
      </c>
      <c r="C353" s="64">
        <v>7</v>
      </c>
      <c r="D353" s="37" t="s">
        <v>138</v>
      </c>
      <c r="E353" s="28">
        <v>240</v>
      </c>
      <c r="F353" s="172"/>
      <c r="G353" s="12"/>
    </row>
    <row r="354" spans="1:7" ht="18.75">
      <c r="A354" s="72" t="s">
        <v>139</v>
      </c>
      <c r="B354" s="56">
        <v>8</v>
      </c>
      <c r="C354" s="56" t="s">
        <v>6</v>
      </c>
      <c r="D354" s="73" t="s">
        <v>6</v>
      </c>
      <c r="E354" s="59" t="s">
        <v>6</v>
      </c>
      <c r="F354" s="60">
        <f>F355</f>
        <v>3703.3</v>
      </c>
      <c r="G354" s="12"/>
    </row>
    <row r="355" spans="1:7" ht="18.75">
      <c r="A355" s="72" t="s">
        <v>140</v>
      </c>
      <c r="B355" s="56">
        <v>8</v>
      </c>
      <c r="C355" s="56">
        <v>1</v>
      </c>
      <c r="D355" s="73" t="s">
        <v>6</v>
      </c>
      <c r="E355" s="59" t="s">
        <v>6</v>
      </c>
      <c r="F355" s="60">
        <f>F356+F386</f>
        <v>3703.3</v>
      </c>
      <c r="G355" s="12"/>
    </row>
    <row r="356" spans="1:7" ht="63">
      <c r="A356" s="224" t="s">
        <v>384</v>
      </c>
      <c r="B356" s="64">
        <v>8</v>
      </c>
      <c r="C356" s="64">
        <v>1</v>
      </c>
      <c r="D356" s="37" t="s">
        <v>141</v>
      </c>
      <c r="E356" s="65" t="s">
        <v>6</v>
      </c>
      <c r="F356" s="66">
        <f>F357+F360+F370+F373+F383</f>
        <v>3432.6000000000004</v>
      </c>
      <c r="G356" s="12"/>
    </row>
    <row r="357" spans="1:7" ht="63" hidden="1">
      <c r="A357" s="214" t="s">
        <v>288</v>
      </c>
      <c r="B357" s="64">
        <v>8</v>
      </c>
      <c r="C357" s="64">
        <v>1</v>
      </c>
      <c r="D357" s="37" t="s">
        <v>142</v>
      </c>
      <c r="E357" s="65"/>
      <c r="F357" s="66">
        <f>F358</f>
        <v>0</v>
      </c>
      <c r="G357" s="12"/>
    </row>
    <row r="358" spans="1:7" ht="31.5" hidden="1">
      <c r="A358" s="36" t="s">
        <v>282</v>
      </c>
      <c r="B358" s="64">
        <v>8</v>
      </c>
      <c r="C358" s="64">
        <v>1</v>
      </c>
      <c r="D358" s="37" t="s">
        <v>142</v>
      </c>
      <c r="E358" s="65">
        <v>200</v>
      </c>
      <c r="F358" s="66">
        <f>F359</f>
        <v>0</v>
      </c>
      <c r="G358" s="12"/>
    </row>
    <row r="359" spans="1:7" ht="31.5" hidden="1">
      <c r="A359" s="67" t="s">
        <v>20</v>
      </c>
      <c r="B359" s="64">
        <v>8</v>
      </c>
      <c r="C359" s="64">
        <v>1</v>
      </c>
      <c r="D359" s="37" t="s">
        <v>142</v>
      </c>
      <c r="E359" s="65">
        <v>240</v>
      </c>
      <c r="F359" s="174"/>
      <c r="G359" s="12"/>
    </row>
    <row r="360" spans="1:7" ht="63">
      <c r="A360" s="224" t="s">
        <v>385</v>
      </c>
      <c r="B360" s="64">
        <v>8</v>
      </c>
      <c r="C360" s="64">
        <v>1</v>
      </c>
      <c r="D360" s="37" t="s">
        <v>143</v>
      </c>
      <c r="E360" s="65"/>
      <c r="F360" s="66">
        <f>F361+F363+F365+F367</f>
        <v>1117.5</v>
      </c>
      <c r="G360" s="12"/>
    </row>
    <row r="361" spans="1:7" ht="63">
      <c r="A361" s="36" t="s">
        <v>12</v>
      </c>
      <c r="B361" s="64">
        <v>8</v>
      </c>
      <c r="C361" s="64">
        <v>1</v>
      </c>
      <c r="D361" s="37" t="s">
        <v>143</v>
      </c>
      <c r="E361" s="65">
        <v>100</v>
      </c>
      <c r="F361" s="66">
        <f>F362</f>
        <v>56.9</v>
      </c>
      <c r="G361" s="12"/>
    </row>
    <row r="362" spans="1:7" ht="18.75">
      <c r="A362" s="69" t="s">
        <v>144</v>
      </c>
      <c r="B362" s="64">
        <v>8</v>
      </c>
      <c r="C362" s="64">
        <v>1</v>
      </c>
      <c r="D362" s="37" t="s">
        <v>143</v>
      </c>
      <c r="E362" s="65">
        <v>110</v>
      </c>
      <c r="F362" s="174">
        <v>56.9</v>
      </c>
      <c r="G362" s="12"/>
    </row>
    <row r="363" spans="1:7" ht="31.5">
      <c r="A363" s="36" t="s">
        <v>282</v>
      </c>
      <c r="B363" s="64">
        <v>8</v>
      </c>
      <c r="C363" s="64">
        <v>1</v>
      </c>
      <c r="D363" s="37" t="s">
        <v>143</v>
      </c>
      <c r="E363" s="65">
        <v>200</v>
      </c>
      <c r="F363" s="66">
        <f>F364</f>
        <v>1043.5</v>
      </c>
      <c r="G363" s="12"/>
    </row>
    <row r="364" spans="1:7" ht="31.5">
      <c r="A364" s="67" t="s">
        <v>20</v>
      </c>
      <c r="B364" s="64">
        <v>8</v>
      </c>
      <c r="C364" s="64">
        <v>1</v>
      </c>
      <c r="D364" s="37" t="s">
        <v>143</v>
      </c>
      <c r="E364" s="65">
        <v>240</v>
      </c>
      <c r="F364" s="174">
        <v>1043.5</v>
      </c>
      <c r="G364" s="12"/>
    </row>
    <row r="365" spans="1:7" ht="18.75">
      <c r="A365" s="36" t="s">
        <v>21</v>
      </c>
      <c r="B365" s="64">
        <v>8</v>
      </c>
      <c r="C365" s="64">
        <v>1</v>
      </c>
      <c r="D365" s="37" t="s">
        <v>143</v>
      </c>
      <c r="E365" s="65">
        <v>800</v>
      </c>
      <c r="F365" s="66">
        <f>F366</f>
        <v>17.100000000000001</v>
      </c>
      <c r="G365" s="12"/>
    </row>
    <row r="366" spans="1:7" ht="18.75">
      <c r="A366" s="36" t="s">
        <v>22</v>
      </c>
      <c r="B366" s="64">
        <v>8</v>
      </c>
      <c r="C366" s="64">
        <v>1</v>
      </c>
      <c r="D366" s="37" t="s">
        <v>143</v>
      </c>
      <c r="E366" s="65">
        <v>850</v>
      </c>
      <c r="F366" s="174">
        <v>17.100000000000001</v>
      </c>
      <c r="G366" s="12"/>
    </row>
    <row r="367" spans="1:7" ht="31.5" hidden="1">
      <c r="A367" s="36" t="s">
        <v>145</v>
      </c>
      <c r="B367" s="64">
        <v>8</v>
      </c>
      <c r="C367" s="64">
        <v>1</v>
      </c>
      <c r="D367" s="37" t="s">
        <v>143</v>
      </c>
      <c r="E367" s="65">
        <v>600</v>
      </c>
      <c r="F367" s="66">
        <f>F368+F369</f>
        <v>0</v>
      </c>
      <c r="G367" s="12"/>
    </row>
    <row r="368" spans="1:7" ht="18.75" hidden="1">
      <c r="A368" s="36" t="s">
        <v>146</v>
      </c>
      <c r="B368" s="64">
        <v>8</v>
      </c>
      <c r="C368" s="64">
        <v>1</v>
      </c>
      <c r="D368" s="37" t="s">
        <v>143</v>
      </c>
      <c r="E368" s="65">
        <v>610</v>
      </c>
      <c r="F368" s="174"/>
      <c r="G368" s="12"/>
    </row>
    <row r="369" spans="1:7" ht="18.75" hidden="1">
      <c r="A369" s="36" t="s">
        <v>147</v>
      </c>
      <c r="B369" s="64">
        <v>8</v>
      </c>
      <c r="C369" s="64">
        <v>1</v>
      </c>
      <c r="D369" s="37" t="s">
        <v>143</v>
      </c>
      <c r="E369" s="65">
        <v>620</v>
      </c>
      <c r="F369" s="174"/>
      <c r="G369" s="12"/>
    </row>
    <row r="370" spans="1:7" ht="18.75" hidden="1">
      <c r="A370" s="36" t="s">
        <v>148</v>
      </c>
      <c r="B370" s="64">
        <v>8</v>
      </c>
      <c r="C370" s="64">
        <v>1</v>
      </c>
      <c r="D370" s="37" t="s">
        <v>149</v>
      </c>
      <c r="E370" s="65"/>
      <c r="F370" s="66">
        <f>F371</f>
        <v>0</v>
      </c>
      <c r="G370" s="12"/>
    </row>
    <row r="371" spans="1:7" ht="18.75" hidden="1">
      <c r="A371" s="36" t="s">
        <v>28</v>
      </c>
      <c r="B371" s="64">
        <v>8</v>
      </c>
      <c r="C371" s="64">
        <v>1</v>
      </c>
      <c r="D371" s="37" t="s">
        <v>149</v>
      </c>
      <c r="E371" s="65">
        <v>500</v>
      </c>
      <c r="F371" s="66">
        <f>F372</f>
        <v>0</v>
      </c>
      <c r="G371" s="12"/>
    </row>
    <row r="372" spans="1:7" ht="18.75" hidden="1">
      <c r="A372" s="36" t="s">
        <v>29</v>
      </c>
      <c r="B372" s="64">
        <v>8</v>
      </c>
      <c r="C372" s="64">
        <v>1</v>
      </c>
      <c r="D372" s="37" t="s">
        <v>149</v>
      </c>
      <c r="E372" s="65">
        <v>540</v>
      </c>
      <c r="F372" s="174"/>
      <c r="G372" s="12"/>
    </row>
    <row r="373" spans="1:7" ht="63">
      <c r="A373" s="36" t="s">
        <v>332</v>
      </c>
      <c r="B373" s="64">
        <v>8</v>
      </c>
      <c r="C373" s="64">
        <v>1</v>
      </c>
      <c r="D373" s="37" t="s">
        <v>150</v>
      </c>
      <c r="E373" s="65"/>
      <c r="F373" s="66">
        <f>F374+F376+F378+F380</f>
        <v>2294.1000000000004</v>
      </c>
      <c r="G373" s="12"/>
    </row>
    <row r="374" spans="1:7" ht="63">
      <c r="A374" s="36" t="s">
        <v>12</v>
      </c>
      <c r="B374" s="64">
        <v>8</v>
      </c>
      <c r="C374" s="64">
        <v>1</v>
      </c>
      <c r="D374" s="37" t="s">
        <v>150</v>
      </c>
      <c r="E374" s="65">
        <v>100</v>
      </c>
      <c r="F374" s="66">
        <f>F375</f>
        <v>2238.8000000000002</v>
      </c>
      <c r="G374" s="12"/>
    </row>
    <row r="375" spans="1:7" ht="18.75">
      <c r="A375" s="69" t="s">
        <v>144</v>
      </c>
      <c r="B375" s="64">
        <v>8</v>
      </c>
      <c r="C375" s="64">
        <v>1</v>
      </c>
      <c r="D375" s="37" t="s">
        <v>150</v>
      </c>
      <c r="E375" s="65">
        <v>110</v>
      </c>
      <c r="F375" s="174">
        <v>2238.8000000000002</v>
      </c>
      <c r="G375" s="12"/>
    </row>
    <row r="376" spans="1:7" ht="31.5">
      <c r="A376" s="67" t="s">
        <v>90</v>
      </c>
      <c r="B376" s="64">
        <v>8</v>
      </c>
      <c r="C376" s="64">
        <v>1</v>
      </c>
      <c r="D376" s="37" t="s">
        <v>150</v>
      </c>
      <c r="E376" s="65">
        <v>200</v>
      </c>
      <c r="F376" s="66">
        <f>F377</f>
        <v>55.3</v>
      </c>
      <c r="G376" s="12"/>
    </row>
    <row r="377" spans="1:7" ht="31.5">
      <c r="A377" s="67" t="s">
        <v>20</v>
      </c>
      <c r="B377" s="64">
        <v>8</v>
      </c>
      <c r="C377" s="64">
        <v>1</v>
      </c>
      <c r="D377" s="37" t="s">
        <v>150</v>
      </c>
      <c r="E377" s="65">
        <v>240</v>
      </c>
      <c r="F377" s="174">
        <v>55.3</v>
      </c>
      <c r="G377" s="12"/>
    </row>
    <row r="378" spans="1:7" ht="18.75" hidden="1">
      <c r="A378" s="36" t="s">
        <v>21</v>
      </c>
      <c r="B378" s="64">
        <v>8</v>
      </c>
      <c r="C378" s="64">
        <v>1</v>
      </c>
      <c r="D378" s="37" t="s">
        <v>150</v>
      </c>
      <c r="E378" s="65">
        <v>800</v>
      </c>
      <c r="F378" s="66">
        <f>F379</f>
        <v>0</v>
      </c>
      <c r="G378" s="12"/>
    </row>
    <row r="379" spans="1:7" ht="18.75" hidden="1">
      <c r="A379" s="36" t="s">
        <v>22</v>
      </c>
      <c r="B379" s="64">
        <v>8</v>
      </c>
      <c r="C379" s="64">
        <v>1</v>
      </c>
      <c r="D379" s="37" t="s">
        <v>150</v>
      </c>
      <c r="E379" s="65">
        <v>850</v>
      </c>
      <c r="F379" s="174"/>
      <c r="G379" s="12"/>
    </row>
    <row r="380" spans="1:7" ht="31.5" hidden="1">
      <c r="A380" s="36" t="s">
        <v>145</v>
      </c>
      <c r="B380" s="64">
        <v>8</v>
      </c>
      <c r="C380" s="64">
        <v>1</v>
      </c>
      <c r="D380" s="37" t="s">
        <v>150</v>
      </c>
      <c r="E380" s="65">
        <v>600</v>
      </c>
      <c r="F380" s="66">
        <f>F381+F382</f>
        <v>0</v>
      </c>
      <c r="G380" s="12"/>
    </row>
    <row r="381" spans="1:7" ht="18.75" hidden="1">
      <c r="A381" s="36" t="s">
        <v>146</v>
      </c>
      <c r="B381" s="64">
        <v>8</v>
      </c>
      <c r="C381" s="64">
        <v>1</v>
      </c>
      <c r="D381" s="37" t="s">
        <v>150</v>
      </c>
      <c r="E381" s="65">
        <v>610</v>
      </c>
      <c r="F381" s="174"/>
      <c r="G381" s="12"/>
    </row>
    <row r="382" spans="1:7" ht="18.75" hidden="1">
      <c r="A382" s="36" t="s">
        <v>147</v>
      </c>
      <c r="B382" s="64">
        <v>8</v>
      </c>
      <c r="C382" s="64">
        <v>1</v>
      </c>
      <c r="D382" s="37" t="s">
        <v>150</v>
      </c>
      <c r="E382" s="65">
        <v>620</v>
      </c>
      <c r="F382" s="174"/>
      <c r="G382" s="12"/>
    </row>
    <row r="383" spans="1:7" ht="63">
      <c r="A383" s="36" t="s">
        <v>334</v>
      </c>
      <c r="B383" s="64">
        <v>8</v>
      </c>
      <c r="C383" s="64">
        <v>1</v>
      </c>
      <c r="D383" s="37" t="s">
        <v>285</v>
      </c>
      <c r="E383" s="65"/>
      <c r="F383" s="66">
        <f>F384</f>
        <v>21</v>
      </c>
      <c r="G383" s="12"/>
    </row>
    <row r="384" spans="1:7" ht="63">
      <c r="A384" s="36" t="s">
        <v>12</v>
      </c>
      <c r="B384" s="64">
        <v>8</v>
      </c>
      <c r="C384" s="64">
        <v>1</v>
      </c>
      <c r="D384" s="37" t="s">
        <v>285</v>
      </c>
      <c r="E384" s="65">
        <v>100</v>
      </c>
      <c r="F384" s="66">
        <f>F385</f>
        <v>21</v>
      </c>
      <c r="G384" s="12"/>
    </row>
    <row r="385" spans="1:7" ht="31.5">
      <c r="A385" s="69" t="s">
        <v>144</v>
      </c>
      <c r="B385" s="64">
        <v>8</v>
      </c>
      <c r="C385" s="64">
        <v>1</v>
      </c>
      <c r="D385" s="37" t="s">
        <v>285</v>
      </c>
      <c r="E385" s="65">
        <v>110</v>
      </c>
      <c r="F385" s="174">
        <v>21</v>
      </c>
      <c r="G385" s="12"/>
    </row>
    <row r="386" spans="1:7" ht="18.75">
      <c r="A386" s="208" t="s">
        <v>8</v>
      </c>
      <c r="B386" s="64">
        <v>8</v>
      </c>
      <c r="C386" s="64">
        <v>1</v>
      </c>
      <c r="D386" s="37" t="s">
        <v>9</v>
      </c>
      <c r="E386" s="65" t="s">
        <v>6</v>
      </c>
      <c r="F386" s="66">
        <f>F387+F390+F400+F403+F413</f>
        <v>270.7</v>
      </c>
      <c r="G386" s="12"/>
    </row>
    <row r="387" spans="1:7" ht="31.5">
      <c r="A387" s="208" t="s">
        <v>151</v>
      </c>
      <c r="B387" s="64">
        <v>8</v>
      </c>
      <c r="C387" s="64">
        <v>1</v>
      </c>
      <c r="D387" s="37" t="s">
        <v>152</v>
      </c>
      <c r="E387" s="65"/>
      <c r="F387" s="66">
        <f>F388</f>
        <v>270.7</v>
      </c>
      <c r="G387" s="12"/>
    </row>
    <row r="388" spans="1:7" ht="31.5">
      <c r="A388" s="36" t="s">
        <v>282</v>
      </c>
      <c r="B388" s="64">
        <v>8</v>
      </c>
      <c r="C388" s="64">
        <v>1</v>
      </c>
      <c r="D388" s="37" t="s">
        <v>152</v>
      </c>
      <c r="E388" s="65">
        <v>200</v>
      </c>
      <c r="F388" s="66">
        <f>F389</f>
        <v>270.7</v>
      </c>
      <c r="G388" s="12"/>
    </row>
    <row r="389" spans="1:7" ht="31.5">
      <c r="A389" s="67" t="s">
        <v>20</v>
      </c>
      <c r="B389" s="64">
        <v>8</v>
      </c>
      <c r="C389" s="64">
        <v>1</v>
      </c>
      <c r="D389" s="37" t="s">
        <v>152</v>
      </c>
      <c r="E389" s="65">
        <v>240</v>
      </c>
      <c r="F389" s="174">
        <v>270.7</v>
      </c>
      <c r="G389" s="12"/>
    </row>
    <row r="390" spans="1:7" ht="31.5" hidden="1">
      <c r="A390" s="208" t="s">
        <v>153</v>
      </c>
      <c r="B390" s="64">
        <v>8</v>
      </c>
      <c r="C390" s="64">
        <v>1</v>
      </c>
      <c r="D390" s="37" t="s">
        <v>154</v>
      </c>
      <c r="E390" s="65"/>
      <c r="F390" s="66">
        <f>F391+F393+F395+F397</f>
        <v>0</v>
      </c>
      <c r="G390" s="12"/>
    </row>
    <row r="391" spans="1:7" ht="63" hidden="1">
      <c r="A391" s="36" t="s">
        <v>12</v>
      </c>
      <c r="B391" s="64">
        <v>8</v>
      </c>
      <c r="C391" s="64">
        <v>1</v>
      </c>
      <c r="D391" s="37" t="s">
        <v>154</v>
      </c>
      <c r="E391" s="65">
        <v>100</v>
      </c>
      <c r="F391" s="66">
        <f>F392</f>
        <v>0</v>
      </c>
      <c r="G391" s="12"/>
    </row>
    <row r="392" spans="1:7" ht="18.75" hidden="1">
      <c r="A392" s="69" t="s">
        <v>144</v>
      </c>
      <c r="B392" s="64">
        <v>8</v>
      </c>
      <c r="C392" s="64">
        <v>1</v>
      </c>
      <c r="D392" s="37" t="s">
        <v>154</v>
      </c>
      <c r="E392" s="65">
        <v>110</v>
      </c>
      <c r="F392" s="174"/>
      <c r="G392" s="12"/>
    </row>
    <row r="393" spans="1:7" ht="31.5" hidden="1">
      <c r="A393" s="36" t="s">
        <v>282</v>
      </c>
      <c r="B393" s="64">
        <v>8</v>
      </c>
      <c r="C393" s="64">
        <v>1</v>
      </c>
      <c r="D393" s="37" t="s">
        <v>154</v>
      </c>
      <c r="E393" s="65">
        <v>200</v>
      </c>
      <c r="F393" s="66">
        <f>F394</f>
        <v>0</v>
      </c>
      <c r="G393" s="12"/>
    </row>
    <row r="394" spans="1:7" ht="31.5" hidden="1">
      <c r="A394" s="67" t="s">
        <v>20</v>
      </c>
      <c r="B394" s="64">
        <v>8</v>
      </c>
      <c r="C394" s="64">
        <v>1</v>
      </c>
      <c r="D394" s="37" t="s">
        <v>154</v>
      </c>
      <c r="E394" s="65">
        <v>240</v>
      </c>
      <c r="F394" s="174"/>
      <c r="G394" s="12"/>
    </row>
    <row r="395" spans="1:7" ht="18.75" hidden="1">
      <c r="A395" s="36" t="s">
        <v>21</v>
      </c>
      <c r="B395" s="64">
        <v>8</v>
      </c>
      <c r="C395" s="64">
        <v>1</v>
      </c>
      <c r="D395" s="37" t="s">
        <v>154</v>
      </c>
      <c r="E395" s="65">
        <v>800</v>
      </c>
      <c r="F395" s="66">
        <f>F396</f>
        <v>0</v>
      </c>
      <c r="G395" s="12"/>
    </row>
    <row r="396" spans="1:7" ht="18.75" hidden="1">
      <c r="A396" s="36" t="s">
        <v>22</v>
      </c>
      <c r="B396" s="64">
        <v>8</v>
      </c>
      <c r="C396" s="64">
        <v>1</v>
      </c>
      <c r="D396" s="37" t="s">
        <v>154</v>
      </c>
      <c r="E396" s="65">
        <v>850</v>
      </c>
      <c r="F396" s="174"/>
      <c r="G396" s="12"/>
    </row>
    <row r="397" spans="1:7" ht="31.5" hidden="1">
      <c r="A397" s="36" t="s">
        <v>145</v>
      </c>
      <c r="B397" s="64">
        <v>8</v>
      </c>
      <c r="C397" s="64">
        <v>1</v>
      </c>
      <c r="D397" s="37" t="s">
        <v>154</v>
      </c>
      <c r="E397" s="65">
        <v>600</v>
      </c>
      <c r="F397" s="66">
        <f>F398+F399</f>
        <v>0</v>
      </c>
      <c r="G397" s="12"/>
    </row>
    <row r="398" spans="1:7" ht="18.75" hidden="1">
      <c r="A398" s="36" t="s">
        <v>146</v>
      </c>
      <c r="B398" s="64">
        <v>8</v>
      </c>
      <c r="C398" s="64">
        <v>1</v>
      </c>
      <c r="D398" s="37" t="s">
        <v>154</v>
      </c>
      <c r="E398" s="65">
        <v>610</v>
      </c>
      <c r="F398" s="174"/>
      <c r="G398" s="12"/>
    </row>
    <row r="399" spans="1:7" ht="18.75" hidden="1">
      <c r="A399" s="36" t="s">
        <v>147</v>
      </c>
      <c r="B399" s="64">
        <v>8</v>
      </c>
      <c r="C399" s="64">
        <v>1</v>
      </c>
      <c r="D399" s="37" t="s">
        <v>154</v>
      </c>
      <c r="E399" s="65">
        <v>620</v>
      </c>
      <c r="F399" s="174"/>
      <c r="G399" s="12"/>
    </row>
    <row r="400" spans="1:7" ht="18.75" hidden="1">
      <c r="A400" s="36" t="s">
        <v>193</v>
      </c>
      <c r="B400" s="64">
        <v>8</v>
      </c>
      <c r="C400" s="64">
        <v>1</v>
      </c>
      <c r="D400" s="37" t="s">
        <v>27</v>
      </c>
      <c r="E400" s="65"/>
      <c r="F400" s="66">
        <f>F401</f>
        <v>0</v>
      </c>
      <c r="G400" s="12"/>
    </row>
    <row r="401" spans="1:7" ht="18.75" hidden="1">
      <c r="A401" s="36" t="s">
        <v>28</v>
      </c>
      <c r="B401" s="64">
        <v>8</v>
      </c>
      <c r="C401" s="64">
        <v>1</v>
      </c>
      <c r="D401" s="37" t="s">
        <v>27</v>
      </c>
      <c r="E401" s="65">
        <v>500</v>
      </c>
      <c r="F401" s="66">
        <f>F402</f>
        <v>0</v>
      </c>
      <c r="G401" s="12"/>
    </row>
    <row r="402" spans="1:7" ht="18.75" hidden="1">
      <c r="A402" s="36" t="s">
        <v>29</v>
      </c>
      <c r="B402" s="64">
        <v>8</v>
      </c>
      <c r="C402" s="64">
        <v>1</v>
      </c>
      <c r="D402" s="37" t="s">
        <v>27</v>
      </c>
      <c r="E402" s="65">
        <v>540</v>
      </c>
      <c r="F402" s="174"/>
      <c r="G402" s="12"/>
    </row>
    <row r="403" spans="1:7" ht="47.25" hidden="1">
      <c r="A403" s="36" t="s">
        <v>333</v>
      </c>
      <c r="B403" s="64">
        <v>8</v>
      </c>
      <c r="C403" s="64">
        <v>1</v>
      </c>
      <c r="D403" s="37" t="s">
        <v>156</v>
      </c>
      <c r="E403" s="65"/>
      <c r="F403" s="66">
        <f>F404+F406+F408+F410</f>
        <v>0</v>
      </c>
      <c r="G403" s="12"/>
    </row>
    <row r="404" spans="1:7" ht="63" hidden="1">
      <c r="A404" s="36" t="s">
        <v>12</v>
      </c>
      <c r="B404" s="64">
        <v>8</v>
      </c>
      <c r="C404" s="64">
        <v>1</v>
      </c>
      <c r="D404" s="37" t="s">
        <v>156</v>
      </c>
      <c r="E404" s="65">
        <v>100</v>
      </c>
      <c r="F404" s="66">
        <f>F405</f>
        <v>0</v>
      </c>
      <c r="G404" s="12"/>
    </row>
    <row r="405" spans="1:7" ht="18.75" hidden="1">
      <c r="A405" s="69" t="s">
        <v>144</v>
      </c>
      <c r="B405" s="64">
        <v>8</v>
      </c>
      <c r="C405" s="64">
        <v>1</v>
      </c>
      <c r="D405" s="37" t="s">
        <v>156</v>
      </c>
      <c r="E405" s="65">
        <v>110</v>
      </c>
      <c r="F405" s="174"/>
      <c r="G405" s="12"/>
    </row>
    <row r="406" spans="1:7" ht="31.5" hidden="1">
      <c r="A406" s="67" t="s">
        <v>90</v>
      </c>
      <c r="B406" s="64">
        <v>8</v>
      </c>
      <c r="C406" s="64">
        <v>1</v>
      </c>
      <c r="D406" s="37" t="s">
        <v>156</v>
      </c>
      <c r="E406" s="65">
        <v>200</v>
      </c>
      <c r="F406" s="66">
        <f>F407</f>
        <v>0</v>
      </c>
      <c r="G406" s="12"/>
    </row>
    <row r="407" spans="1:7" ht="31.5" hidden="1">
      <c r="A407" s="67" t="s">
        <v>20</v>
      </c>
      <c r="B407" s="64">
        <v>8</v>
      </c>
      <c r="C407" s="64">
        <v>1</v>
      </c>
      <c r="D407" s="37" t="s">
        <v>156</v>
      </c>
      <c r="E407" s="65">
        <v>240</v>
      </c>
      <c r="F407" s="174"/>
      <c r="G407" s="12"/>
    </row>
    <row r="408" spans="1:7" ht="18.75" hidden="1">
      <c r="A408" s="36" t="s">
        <v>21</v>
      </c>
      <c r="B408" s="64">
        <v>8</v>
      </c>
      <c r="C408" s="64">
        <v>1</v>
      </c>
      <c r="D408" s="37" t="s">
        <v>156</v>
      </c>
      <c r="E408" s="65">
        <v>800</v>
      </c>
      <c r="F408" s="66">
        <f>F409</f>
        <v>0</v>
      </c>
      <c r="G408" s="12"/>
    </row>
    <row r="409" spans="1:7" ht="18.75" hidden="1">
      <c r="A409" s="36" t="s">
        <v>22</v>
      </c>
      <c r="B409" s="64">
        <v>8</v>
      </c>
      <c r="C409" s="64">
        <v>1</v>
      </c>
      <c r="D409" s="37" t="s">
        <v>156</v>
      </c>
      <c r="E409" s="65">
        <v>850</v>
      </c>
      <c r="F409" s="174"/>
      <c r="G409" s="12"/>
    </row>
    <row r="410" spans="1:7" ht="31.5" hidden="1">
      <c r="A410" s="36" t="s">
        <v>145</v>
      </c>
      <c r="B410" s="64">
        <v>8</v>
      </c>
      <c r="C410" s="64">
        <v>1</v>
      </c>
      <c r="D410" s="37" t="s">
        <v>156</v>
      </c>
      <c r="E410" s="65">
        <v>600</v>
      </c>
      <c r="F410" s="66">
        <f>F411+F412</f>
        <v>0</v>
      </c>
      <c r="G410" s="12"/>
    </row>
    <row r="411" spans="1:7" ht="18.75" hidden="1">
      <c r="A411" s="36" t="s">
        <v>146</v>
      </c>
      <c r="B411" s="64">
        <v>8</v>
      </c>
      <c r="C411" s="64">
        <v>1</v>
      </c>
      <c r="D411" s="37" t="s">
        <v>156</v>
      </c>
      <c r="E411" s="65">
        <v>610</v>
      </c>
      <c r="F411" s="174"/>
      <c r="G411" s="12"/>
    </row>
    <row r="412" spans="1:7" ht="18.75" hidden="1">
      <c r="A412" s="36" t="s">
        <v>147</v>
      </c>
      <c r="B412" s="64">
        <v>8</v>
      </c>
      <c r="C412" s="64">
        <v>1</v>
      </c>
      <c r="D412" s="37" t="s">
        <v>156</v>
      </c>
      <c r="E412" s="65">
        <v>620</v>
      </c>
      <c r="F412" s="174"/>
      <c r="G412" s="12"/>
    </row>
    <row r="413" spans="1:7" ht="63" hidden="1">
      <c r="A413" s="36" t="s">
        <v>334</v>
      </c>
      <c r="B413" s="64">
        <v>8</v>
      </c>
      <c r="C413" s="64">
        <v>1</v>
      </c>
      <c r="D413" s="37" t="s">
        <v>284</v>
      </c>
      <c r="E413" s="65"/>
      <c r="F413" s="66">
        <f>F414</f>
        <v>0</v>
      </c>
      <c r="G413" s="12"/>
    </row>
    <row r="414" spans="1:7" ht="63" hidden="1">
      <c r="A414" s="36" t="s">
        <v>12</v>
      </c>
      <c r="B414" s="64">
        <v>8</v>
      </c>
      <c r="C414" s="64">
        <v>1</v>
      </c>
      <c r="D414" s="37" t="s">
        <v>284</v>
      </c>
      <c r="E414" s="65">
        <v>100</v>
      </c>
      <c r="F414" s="66">
        <f>F415</f>
        <v>0</v>
      </c>
      <c r="G414" s="12"/>
    </row>
    <row r="415" spans="1:7" ht="31.5" hidden="1">
      <c r="A415" s="69" t="s">
        <v>144</v>
      </c>
      <c r="B415" s="64">
        <v>8</v>
      </c>
      <c r="C415" s="64">
        <v>1</v>
      </c>
      <c r="D415" s="37" t="s">
        <v>284</v>
      </c>
      <c r="E415" s="65">
        <v>110</v>
      </c>
      <c r="F415" s="174"/>
      <c r="G415" s="12"/>
    </row>
    <row r="416" spans="1:7" ht="18.75">
      <c r="A416" s="54" t="s">
        <v>157</v>
      </c>
      <c r="B416" s="56">
        <v>10</v>
      </c>
      <c r="C416" s="64"/>
      <c r="D416" s="37"/>
      <c r="E416" s="65"/>
      <c r="F416" s="23">
        <f>F417</f>
        <v>191.5</v>
      </c>
      <c r="G416" s="12"/>
    </row>
    <row r="417" spans="1:7" ht="18.75">
      <c r="A417" s="72" t="s">
        <v>158</v>
      </c>
      <c r="B417" s="56">
        <v>10</v>
      </c>
      <c r="C417" s="56">
        <v>1</v>
      </c>
      <c r="D417" s="73" t="s">
        <v>6</v>
      </c>
      <c r="E417" s="59" t="s">
        <v>6</v>
      </c>
      <c r="F417" s="60">
        <f>F418</f>
        <v>191.5</v>
      </c>
      <c r="G417" s="12"/>
    </row>
    <row r="418" spans="1:7" ht="18.75">
      <c r="A418" s="140" t="s">
        <v>159</v>
      </c>
      <c r="B418" s="64">
        <v>10</v>
      </c>
      <c r="C418" s="64">
        <v>1</v>
      </c>
      <c r="D418" s="37" t="s">
        <v>9</v>
      </c>
      <c r="E418" s="65" t="s">
        <v>6</v>
      </c>
      <c r="F418" s="66">
        <f>F419</f>
        <v>191.5</v>
      </c>
      <c r="G418" s="12"/>
    </row>
    <row r="419" spans="1:7" ht="31.5">
      <c r="A419" s="67" t="s">
        <v>160</v>
      </c>
      <c r="B419" s="64">
        <v>10</v>
      </c>
      <c r="C419" s="64">
        <v>1</v>
      </c>
      <c r="D419" s="37" t="s">
        <v>279</v>
      </c>
      <c r="E419" s="65" t="s">
        <v>6</v>
      </c>
      <c r="F419" s="66">
        <f>F420</f>
        <v>191.5</v>
      </c>
      <c r="G419" s="12"/>
    </row>
    <row r="420" spans="1:7" ht="18.75">
      <c r="A420" s="67" t="s">
        <v>161</v>
      </c>
      <c r="B420" s="64">
        <v>10</v>
      </c>
      <c r="C420" s="64">
        <v>1</v>
      </c>
      <c r="D420" s="37" t="s">
        <v>279</v>
      </c>
      <c r="E420" s="65">
        <v>300</v>
      </c>
      <c r="F420" s="66">
        <f>F421</f>
        <v>191.5</v>
      </c>
      <c r="G420" s="12"/>
    </row>
    <row r="421" spans="1:7" ht="31.5">
      <c r="A421" s="160" t="s">
        <v>309</v>
      </c>
      <c r="B421" s="64">
        <v>10</v>
      </c>
      <c r="C421" s="64">
        <v>1</v>
      </c>
      <c r="D421" s="37" t="s">
        <v>279</v>
      </c>
      <c r="E421" s="65">
        <v>320</v>
      </c>
      <c r="F421" s="174">
        <v>191.5</v>
      </c>
      <c r="G421" s="12"/>
    </row>
    <row r="422" spans="1:7" ht="18.75" hidden="1">
      <c r="A422" s="72" t="s">
        <v>162</v>
      </c>
      <c r="B422" s="56">
        <v>11</v>
      </c>
      <c r="C422" s="56" t="s">
        <v>6</v>
      </c>
      <c r="D422" s="73" t="s">
        <v>6</v>
      </c>
      <c r="E422" s="59" t="s">
        <v>6</v>
      </c>
      <c r="F422" s="60">
        <f>F423+F446</f>
        <v>0</v>
      </c>
      <c r="G422" s="12"/>
    </row>
    <row r="423" spans="1:7" ht="18.75" hidden="1">
      <c r="A423" s="72" t="s">
        <v>163</v>
      </c>
      <c r="B423" s="56">
        <v>11</v>
      </c>
      <c r="C423" s="56">
        <v>2</v>
      </c>
      <c r="D423" s="73" t="s">
        <v>6</v>
      </c>
      <c r="E423" s="59" t="s">
        <v>6</v>
      </c>
      <c r="F423" s="60">
        <f>F424+F438</f>
        <v>0</v>
      </c>
      <c r="G423" s="12"/>
    </row>
    <row r="424" spans="1:7" ht="31.5" hidden="1">
      <c r="A424" s="169" t="s">
        <v>289</v>
      </c>
      <c r="B424" s="64">
        <v>11</v>
      </c>
      <c r="C424" s="64">
        <v>2</v>
      </c>
      <c r="D424" s="37" t="s">
        <v>164</v>
      </c>
      <c r="E424" s="65" t="s">
        <v>6</v>
      </c>
      <c r="F424" s="66">
        <f>F425+F432+F435</f>
        <v>0</v>
      </c>
      <c r="G424" s="12"/>
    </row>
    <row r="425" spans="1:7" ht="31.5" hidden="1">
      <c r="A425" s="169" t="s">
        <v>307</v>
      </c>
      <c r="B425" s="64">
        <v>11</v>
      </c>
      <c r="C425" s="64">
        <v>2</v>
      </c>
      <c r="D425" s="37" t="s">
        <v>165</v>
      </c>
      <c r="E425" s="65"/>
      <c r="F425" s="66">
        <f>F426+F428+F430</f>
        <v>0</v>
      </c>
      <c r="G425" s="12"/>
    </row>
    <row r="426" spans="1:7" ht="63" hidden="1">
      <c r="A426" s="36" t="s">
        <v>12</v>
      </c>
      <c r="B426" s="64">
        <v>11</v>
      </c>
      <c r="C426" s="64">
        <v>2</v>
      </c>
      <c r="D426" s="37" t="s">
        <v>165</v>
      </c>
      <c r="E426" s="65">
        <v>100</v>
      </c>
      <c r="F426" s="66">
        <f>F427</f>
        <v>0</v>
      </c>
      <c r="G426" s="12"/>
    </row>
    <row r="427" spans="1:7" ht="18.75" hidden="1">
      <c r="A427" s="69" t="s">
        <v>144</v>
      </c>
      <c r="B427" s="64">
        <v>11</v>
      </c>
      <c r="C427" s="64">
        <v>2</v>
      </c>
      <c r="D427" s="37" t="s">
        <v>165</v>
      </c>
      <c r="E427" s="65">
        <v>110</v>
      </c>
      <c r="F427" s="174"/>
      <c r="G427" s="12"/>
    </row>
    <row r="428" spans="1:7" ht="31.5" hidden="1">
      <c r="A428" s="36" t="s">
        <v>282</v>
      </c>
      <c r="B428" s="64">
        <v>11</v>
      </c>
      <c r="C428" s="64">
        <v>2</v>
      </c>
      <c r="D428" s="37" t="s">
        <v>165</v>
      </c>
      <c r="E428" s="65">
        <v>200</v>
      </c>
      <c r="F428" s="66">
        <f>F429</f>
        <v>0</v>
      </c>
      <c r="G428" s="12"/>
    </row>
    <row r="429" spans="1:7" ht="31.5" hidden="1">
      <c r="A429" s="36" t="s">
        <v>20</v>
      </c>
      <c r="B429" s="64">
        <v>11</v>
      </c>
      <c r="C429" s="64">
        <v>2</v>
      </c>
      <c r="D429" s="37" t="s">
        <v>165</v>
      </c>
      <c r="E429" s="65">
        <v>240</v>
      </c>
      <c r="F429" s="174"/>
      <c r="G429" s="12"/>
    </row>
    <row r="430" spans="1:7" ht="18.75" hidden="1">
      <c r="A430" s="36" t="s">
        <v>21</v>
      </c>
      <c r="B430" s="64">
        <v>11</v>
      </c>
      <c r="C430" s="64">
        <v>2</v>
      </c>
      <c r="D430" s="37" t="s">
        <v>165</v>
      </c>
      <c r="E430" s="65">
        <v>800</v>
      </c>
      <c r="F430" s="66">
        <f>F431</f>
        <v>0</v>
      </c>
      <c r="G430" s="12"/>
    </row>
    <row r="431" spans="1:7" ht="18.75" hidden="1">
      <c r="A431" s="36" t="s">
        <v>22</v>
      </c>
      <c r="B431" s="64">
        <v>11</v>
      </c>
      <c r="C431" s="64">
        <v>2</v>
      </c>
      <c r="D431" s="37" t="s">
        <v>165</v>
      </c>
      <c r="E431" s="65">
        <v>850</v>
      </c>
      <c r="F431" s="174"/>
      <c r="G431" s="12"/>
    </row>
    <row r="432" spans="1:7" ht="31.5" hidden="1">
      <c r="A432" s="169" t="s">
        <v>328</v>
      </c>
      <c r="B432" s="64">
        <v>11</v>
      </c>
      <c r="C432" s="64">
        <v>2</v>
      </c>
      <c r="D432" s="37" t="s">
        <v>166</v>
      </c>
      <c r="E432" s="65"/>
      <c r="F432" s="66">
        <f>F433</f>
        <v>0</v>
      </c>
      <c r="G432" s="12"/>
    </row>
    <row r="433" spans="1:7" ht="31.5" hidden="1">
      <c r="A433" s="67" t="s">
        <v>167</v>
      </c>
      <c r="B433" s="64">
        <v>11</v>
      </c>
      <c r="C433" s="64">
        <v>2</v>
      </c>
      <c r="D433" s="37" t="s">
        <v>166</v>
      </c>
      <c r="E433" s="65">
        <v>600</v>
      </c>
      <c r="F433" s="66">
        <f>F434</f>
        <v>0</v>
      </c>
      <c r="G433" s="71"/>
    </row>
    <row r="434" spans="1:7" ht="18.75" hidden="1">
      <c r="A434" s="67" t="s">
        <v>147</v>
      </c>
      <c r="B434" s="64">
        <v>11</v>
      </c>
      <c r="C434" s="64">
        <v>2</v>
      </c>
      <c r="D434" s="37" t="s">
        <v>166</v>
      </c>
      <c r="E434" s="65">
        <v>620</v>
      </c>
      <c r="F434" s="174"/>
      <c r="G434" s="12"/>
    </row>
    <row r="435" spans="1:7" ht="47.25" hidden="1">
      <c r="A435" s="36" t="s">
        <v>333</v>
      </c>
      <c r="B435" s="64">
        <v>11</v>
      </c>
      <c r="C435" s="64">
        <v>2</v>
      </c>
      <c r="D435" s="37" t="s">
        <v>373</v>
      </c>
      <c r="E435" s="65"/>
      <c r="F435" s="66">
        <f>F436+F438+F440</f>
        <v>0</v>
      </c>
      <c r="G435" s="12"/>
    </row>
    <row r="436" spans="1:7" ht="63" hidden="1">
      <c r="A436" s="36" t="s">
        <v>12</v>
      </c>
      <c r="B436" s="64">
        <v>11</v>
      </c>
      <c r="C436" s="64">
        <v>2</v>
      </c>
      <c r="D436" s="37" t="s">
        <v>373</v>
      </c>
      <c r="E436" s="65">
        <v>100</v>
      </c>
      <c r="F436" s="66">
        <f>F437</f>
        <v>0</v>
      </c>
      <c r="G436" s="12"/>
    </row>
    <row r="437" spans="1:7" ht="18.75" hidden="1">
      <c r="A437" s="69" t="s">
        <v>144</v>
      </c>
      <c r="B437" s="64">
        <v>11</v>
      </c>
      <c r="C437" s="64">
        <v>2</v>
      </c>
      <c r="D437" s="37" t="s">
        <v>373</v>
      </c>
      <c r="E437" s="65">
        <v>110</v>
      </c>
      <c r="F437" s="174"/>
      <c r="G437" s="12"/>
    </row>
    <row r="438" spans="1:7" ht="18.75" hidden="1">
      <c r="A438" s="36" t="s">
        <v>8</v>
      </c>
      <c r="B438" s="64">
        <v>11</v>
      </c>
      <c r="C438" s="64">
        <v>2</v>
      </c>
      <c r="D438" s="37" t="s">
        <v>9</v>
      </c>
      <c r="E438" s="65" t="s">
        <v>6</v>
      </c>
      <c r="F438" s="66">
        <f>F439</f>
        <v>0</v>
      </c>
      <c r="G438" s="12"/>
    </row>
    <row r="439" spans="1:7" ht="18.75" hidden="1">
      <c r="A439" s="36" t="s">
        <v>168</v>
      </c>
      <c r="B439" s="64">
        <v>11</v>
      </c>
      <c r="C439" s="64">
        <v>2</v>
      </c>
      <c r="D439" s="37" t="s">
        <v>169</v>
      </c>
      <c r="E439" s="65"/>
      <c r="F439" s="66">
        <f>F440+F442+F444</f>
        <v>0</v>
      </c>
      <c r="G439" s="12"/>
    </row>
    <row r="440" spans="1:7" ht="63" hidden="1">
      <c r="A440" s="36" t="s">
        <v>12</v>
      </c>
      <c r="B440" s="64">
        <v>11</v>
      </c>
      <c r="C440" s="64">
        <v>2</v>
      </c>
      <c r="D440" s="37" t="s">
        <v>169</v>
      </c>
      <c r="E440" s="65">
        <v>100</v>
      </c>
      <c r="F440" s="66">
        <f>F441</f>
        <v>0</v>
      </c>
      <c r="G440" s="12"/>
    </row>
    <row r="441" spans="1:7" ht="18.75" hidden="1">
      <c r="A441" s="69" t="s">
        <v>144</v>
      </c>
      <c r="B441" s="64">
        <v>11</v>
      </c>
      <c r="C441" s="64">
        <v>2</v>
      </c>
      <c r="D441" s="37" t="s">
        <v>169</v>
      </c>
      <c r="E441" s="65">
        <v>110</v>
      </c>
      <c r="F441" s="174"/>
      <c r="G441" s="12"/>
    </row>
    <row r="442" spans="1:7" ht="31.5" hidden="1">
      <c r="A442" s="36" t="s">
        <v>282</v>
      </c>
      <c r="B442" s="64">
        <v>11</v>
      </c>
      <c r="C442" s="64">
        <v>2</v>
      </c>
      <c r="D442" s="37" t="s">
        <v>169</v>
      </c>
      <c r="E442" s="65">
        <v>200</v>
      </c>
      <c r="F442" s="66">
        <f>F443</f>
        <v>0</v>
      </c>
      <c r="G442" s="12"/>
    </row>
    <row r="443" spans="1:7" ht="31.5" hidden="1">
      <c r="A443" s="36" t="s">
        <v>20</v>
      </c>
      <c r="B443" s="64">
        <v>11</v>
      </c>
      <c r="C443" s="64">
        <v>2</v>
      </c>
      <c r="D443" s="37" t="s">
        <v>169</v>
      </c>
      <c r="E443" s="65">
        <v>240</v>
      </c>
      <c r="F443" s="174"/>
      <c r="G443" s="12"/>
    </row>
    <row r="444" spans="1:7" ht="18.75" hidden="1">
      <c r="A444" s="36" t="s">
        <v>21</v>
      </c>
      <c r="B444" s="64">
        <v>11</v>
      </c>
      <c r="C444" s="64">
        <v>2</v>
      </c>
      <c r="D444" s="37" t="s">
        <v>169</v>
      </c>
      <c r="E444" s="65">
        <v>800</v>
      </c>
      <c r="F444" s="66">
        <f>F445</f>
        <v>0</v>
      </c>
      <c r="G444" s="12"/>
    </row>
    <row r="445" spans="1:7" ht="18.75" hidden="1">
      <c r="A445" s="36" t="s">
        <v>22</v>
      </c>
      <c r="B445" s="64">
        <v>11</v>
      </c>
      <c r="C445" s="64">
        <v>2</v>
      </c>
      <c r="D445" s="37" t="s">
        <v>169</v>
      </c>
      <c r="E445" s="65">
        <v>850</v>
      </c>
      <c r="F445" s="174"/>
      <c r="G445" s="12"/>
    </row>
    <row r="446" spans="1:7" ht="18.75" hidden="1">
      <c r="A446" s="72" t="s">
        <v>170</v>
      </c>
      <c r="B446" s="56">
        <v>11</v>
      </c>
      <c r="C446" s="56">
        <v>5</v>
      </c>
      <c r="D446" s="73" t="s">
        <v>6</v>
      </c>
      <c r="E446" s="59" t="s">
        <v>6</v>
      </c>
      <c r="F446" s="60">
        <f>F447+F455</f>
        <v>0</v>
      </c>
      <c r="G446" s="12"/>
    </row>
    <row r="447" spans="1:7" ht="31.5" hidden="1">
      <c r="A447" s="169" t="s">
        <v>308</v>
      </c>
      <c r="B447" s="26">
        <v>11</v>
      </c>
      <c r="C447" s="26">
        <v>5</v>
      </c>
      <c r="D447" s="37" t="s">
        <v>164</v>
      </c>
      <c r="E447" s="59"/>
      <c r="F447" s="29">
        <f>F448</f>
        <v>0</v>
      </c>
      <c r="G447" s="12"/>
    </row>
    <row r="448" spans="1:7" ht="31.5" hidden="1">
      <c r="A448" s="169" t="s">
        <v>307</v>
      </c>
      <c r="B448" s="64">
        <v>11</v>
      </c>
      <c r="C448" s="64">
        <v>5</v>
      </c>
      <c r="D448" s="37" t="s">
        <v>165</v>
      </c>
      <c r="E448" s="65" t="s">
        <v>6</v>
      </c>
      <c r="F448" s="66">
        <f>F449+F451+F453</f>
        <v>0</v>
      </c>
      <c r="G448" s="12"/>
    </row>
    <row r="449" spans="1:7" ht="63" hidden="1">
      <c r="A449" s="36" t="s">
        <v>12</v>
      </c>
      <c r="B449" s="64">
        <v>11</v>
      </c>
      <c r="C449" s="64">
        <v>5</v>
      </c>
      <c r="D449" s="37" t="s">
        <v>165</v>
      </c>
      <c r="E449" s="28">
        <v>100</v>
      </c>
      <c r="F449" s="29">
        <f>F450</f>
        <v>0</v>
      </c>
      <c r="G449" s="12"/>
    </row>
    <row r="450" spans="1:7" ht="18.75" hidden="1">
      <c r="A450" s="69" t="s">
        <v>144</v>
      </c>
      <c r="B450" s="64">
        <v>11</v>
      </c>
      <c r="C450" s="64">
        <v>5</v>
      </c>
      <c r="D450" s="37" t="s">
        <v>165</v>
      </c>
      <c r="E450" s="28">
        <v>110</v>
      </c>
      <c r="F450" s="172"/>
      <c r="G450" s="12"/>
    </row>
    <row r="451" spans="1:7" ht="31.5" hidden="1">
      <c r="A451" s="36" t="s">
        <v>282</v>
      </c>
      <c r="B451" s="64">
        <v>11</v>
      </c>
      <c r="C451" s="64">
        <v>5</v>
      </c>
      <c r="D451" s="37" t="s">
        <v>165</v>
      </c>
      <c r="E451" s="28">
        <v>200</v>
      </c>
      <c r="F451" s="29">
        <f>F452</f>
        <v>0</v>
      </c>
      <c r="G451" s="12"/>
    </row>
    <row r="452" spans="1:7" ht="31.5" hidden="1">
      <c r="A452" s="36" t="s">
        <v>20</v>
      </c>
      <c r="B452" s="64">
        <v>11</v>
      </c>
      <c r="C452" s="64">
        <v>5</v>
      </c>
      <c r="D452" s="37" t="s">
        <v>165</v>
      </c>
      <c r="E452" s="28">
        <v>240</v>
      </c>
      <c r="F452" s="172"/>
      <c r="G452" s="12"/>
    </row>
    <row r="453" spans="1:7" ht="18.75" hidden="1">
      <c r="A453" s="36" t="s">
        <v>21</v>
      </c>
      <c r="B453" s="64">
        <v>11</v>
      </c>
      <c r="C453" s="64">
        <v>5</v>
      </c>
      <c r="D453" s="37" t="s">
        <v>165</v>
      </c>
      <c r="E453" s="28">
        <v>800</v>
      </c>
      <c r="F453" s="29">
        <f>F454</f>
        <v>0</v>
      </c>
      <c r="G453" s="12"/>
    </row>
    <row r="454" spans="1:7" ht="18.75" hidden="1">
      <c r="A454" s="36" t="s">
        <v>22</v>
      </c>
      <c r="B454" s="64">
        <v>11</v>
      </c>
      <c r="C454" s="64">
        <v>5</v>
      </c>
      <c r="D454" s="37" t="s">
        <v>165</v>
      </c>
      <c r="E454" s="28">
        <v>850</v>
      </c>
      <c r="F454" s="172"/>
      <c r="G454" s="12"/>
    </row>
    <row r="455" spans="1:7" ht="18.75" hidden="1">
      <c r="A455" s="36" t="s">
        <v>8</v>
      </c>
      <c r="B455" s="26">
        <v>11</v>
      </c>
      <c r="C455" s="26">
        <v>5</v>
      </c>
      <c r="D455" s="37" t="s">
        <v>9</v>
      </c>
      <c r="E455" s="59"/>
      <c r="F455" s="60">
        <f>F456</f>
        <v>0</v>
      </c>
      <c r="G455" s="12"/>
    </row>
    <row r="456" spans="1:7" ht="18.75" hidden="1">
      <c r="A456" s="36" t="s">
        <v>168</v>
      </c>
      <c r="B456" s="64">
        <v>11</v>
      </c>
      <c r="C456" s="64">
        <v>5</v>
      </c>
      <c r="D456" s="37" t="s">
        <v>169</v>
      </c>
      <c r="E456" s="65" t="s">
        <v>6</v>
      </c>
      <c r="F456" s="66">
        <f>F457+F459+F461</f>
        <v>0</v>
      </c>
      <c r="G456" s="12"/>
    </row>
    <row r="457" spans="1:7" ht="63" hidden="1">
      <c r="A457" s="36" t="s">
        <v>12</v>
      </c>
      <c r="B457" s="64">
        <v>11</v>
      </c>
      <c r="C457" s="64">
        <v>5</v>
      </c>
      <c r="D457" s="37" t="s">
        <v>169</v>
      </c>
      <c r="E457" s="28">
        <v>100</v>
      </c>
      <c r="F457" s="29">
        <f>F458</f>
        <v>0</v>
      </c>
      <c r="G457" s="12"/>
    </row>
    <row r="458" spans="1:7" ht="18.75" hidden="1">
      <c r="A458" s="69" t="s">
        <v>144</v>
      </c>
      <c r="B458" s="64">
        <v>11</v>
      </c>
      <c r="C458" s="64">
        <v>5</v>
      </c>
      <c r="D458" s="37" t="s">
        <v>169</v>
      </c>
      <c r="E458" s="28">
        <v>110</v>
      </c>
      <c r="F458" s="172"/>
      <c r="G458" s="12"/>
    </row>
    <row r="459" spans="1:7" ht="31.5" hidden="1">
      <c r="A459" s="36" t="s">
        <v>282</v>
      </c>
      <c r="B459" s="64">
        <v>11</v>
      </c>
      <c r="C459" s="64">
        <v>5</v>
      </c>
      <c r="D459" s="37" t="s">
        <v>169</v>
      </c>
      <c r="E459" s="28">
        <v>200</v>
      </c>
      <c r="F459" s="29">
        <f>F460</f>
        <v>0</v>
      </c>
      <c r="G459" s="12"/>
    </row>
    <row r="460" spans="1:7" ht="31.5" hidden="1">
      <c r="A460" s="36" t="s">
        <v>20</v>
      </c>
      <c r="B460" s="64">
        <v>11</v>
      </c>
      <c r="C460" s="64">
        <v>5</v>
      </c>
      <c r="D460" s="37" t="s">
        <v>169</v>
      </c>
      <c r="E460" s="28">
        <v>240</v>
      </c>
      <c r="F460" s="172"/>
      <c r="G460" s="12"/>
    </row>
    <row r="461" spans="1:7" ht="18.75" hidden="1">
      <c r="A461" s="36" t="s">
        <v>21</v>
      </c>
      <c r="B461" s="64">
        <v>11</v>
      </c>
      <c r="C461" s="64">
        <v>5</v>
      </c>
      <c r="D461" s="37" t="s">
        <v>169</v>
      </c>
      <c r="E461" s="28">
        <v>800</v>
      </c>
      <c r="F461" s="29">
        <f>F462</f>
        <v>0</v>
      </c>
      <c r="G461" s="12"/>
    </row>
    <row r="462" spans="1:7" ht="18.75" hidden="1">
      <c r="A462" s="36" t="s">
        <v>22</v>
      </c>
      <c r="B462" s="64">
        <v>11</v>
      </c>
      <c r="C462" s="64">
        <v>5</v>
      </c>
      <c r="D462" s="37" t="s">
        <v>169</v>
      </c>
      <c r="E462" s="28">
        <v>850</v>
      </c>
      <c r="F462" s="172"/>
      <c r="G462" s="12"/>
    </row>
    <row r="463" spans="1:7" ht="18.75" hidden="1">
      <c r="A463" s="54" t="s">
        <v>171</v>
      </c>
      <c r="B463" s="56">
        <v>12</v>
      </c>
      <c r="C463" s="56"/>
      <c r="D463" s="73" t="s">
        <v>6</v>
      </c>
      <c r="E463" s="59" t="s">
        <v>6</v>
      </c>
      <c r="F463" s="60">
        <f>F464</f>
        <v>0</v>
      </c>
      <c r="G463" s="12"/>
    </row>
    <row r="464" spans="1:7" ht="18.75" hidden="1">
      <c r="A464" s="36" t="s">
        <v>172</v>
      </c>
      <c r="B464" s="64">
        <v>12</v>
      </c>
      <c r="C464" s="64">
        <v>2</v>
      </c>
      <c r="D464" s="37"/>
      <c r="E464" s="28"/>
      <c r="F464" s="29">
        <f>F465</f>
        <v>0</v>
      </c>
      <c r="G464" s="12"/>
    </row>
    <row r="465" spans="1:7" ht="18.75" hidden="1">
      <c r="A465" s="36" t="s">
        <v>8</v>
      </c>
      <c r="B465" s="64">
        <v>12</v>
      </c>
      <c r="C465" s="64">
        <v>2</v>
      </c>
      <c r="D465" s="37" t="s">
        <v>9</v>
      </c>
      <c r="E465" s="28"/>
      <c r="F465" s="29">
        <f>F466</f>
        <v>0</v>
      </c>
      <c r="G465" s="12"/>
    </row>
    <row r="466" spans="1:7" ht="31.5" hidden="1">
      <c r="A466" s="36" t="s">
        <v>173</v>
      </c>
      <c r="B466" s="64">
        <v>12</v>
      </c>
      <c r="C466" s="64">
        <v>2</v>
      </c>
      <c r="D466" s="37" t="s">
        <v>174</v>
      </c>
      <c r="E466" s="28"/>
      <c r="F466" s="29">
        <f>F467+F469</f>
        <v>0</v>
      </c>
      <c r="G466" s="12"/>
    </row>
    <row r="467" spans="1:7" ht="63" hidden="1">
      <c r="A467" s="36" t="s">
        <v>12</v>
      </c>
      <c r="B467" s="64">
        <v>12</v>
      </c>
      <c r="C467" s="64">
        <v>2</v>
      </c>
      <c r="D467" s="37" t="s">
        <v>174</v>
      </c>
      <c r="E467" s="28">
        <v>100</v>
      </c>
      <c r="F467" s="29">
        <f>F468</f>
        <v>0</v>
      </c>
      <c r="G467" s="12"/>
    </row>
    <row r="468" spans="1:7" ht="18.75" hidden="1">
      <c r="A468" s="69" t="s">
        <v>144</v>
      </c>
      <c r="B468" s="64">
        <v>12</v>
      </c>
      <c r="C468" s="64">
        <v>2</v>
      </c>
      <c r="D468" s="37" t="s">
        <v>174</v>
      </c>
      <c r="E468" s="28">
        <v>110</v>
      </c>
      <c r="F468" s="172"/>
      <c r="G468" s="12"/>
    </row>
    <row r="469" spans="1:7" ht="31.5" hidden="1">
      <c r="A469" s="36" t="s">
        <v>282</v>
      </c>
      <c r="B469" s="64">
        <v>12</v>
      </c>
      <c r="C469" s="64">
        <v>2</v>
      </c>
      <c r="D469" s="37" t="s">
        <v>174</v>
      </c>
      <c r="E469" s="28">
        <v>200</v>
      </c>
      <c r="F469" s="29">
        <f>F470</f>
        <v>0</v>
      </c>
      <c r="G469" s="12"/>
    </row>
    <row r="470" spans="1:7" ht="31.5" hidden="1">
      <c r="A470" s="36" t="s">
        <v>20</v>
      </c>
      <c r="B470" s="64">
        <v>12</v>
      </c>
      <c r="C470" s="64">
        <v>2</v>
      </c>
      <c r="D470" s="37" t="s">
        <v>174</v>
      </c>
      <c r="E470" s="28">
        <v>240</v>
      </c>
      <c r="F470" s="172"/>
      <c r="G470" s="12"/>
    </row>
    <row r="471" spans="1:7" ht="18.75" hidden="1">
      <c r="A471" s="54" t="s">
        <v>175</v>
      </c>
      <c r="B471" s="56">
        <v>99</v>
      </c>
      <c r="C471" s="56"/>
      <c r="D471" s="73" t="s">
        <v>6</v>
      </c>
      <c r="E471" s="59" t="s">
        <v>6</v>
      </c>
      <c r="F471" s="60">
        <f>F472</f>
        <v>0</v>
      </c>
      <c r="G471" s="12"/>
    </row>
    <row r="472" spans="1:7" ht="18.75" hidden="1">
      <c r="A472" s="36" t="s">
        <v>175</v>
      </c>
      <c r="B472" s="64">
        <v>99</v>
      </c>
      <c r="C472" s="64">
        <v>99</v>
      </c>
      <c r="D472" s="37"/>
      <c r="E472" s="28"/>
      <c r="F472" s="29">
        <f>F473</f>
        <v>0</v>
      </c>
      <c r="G472" s="12"/>
    </row>
    <row r="473" spans="1:7" ht="18.75" hidden="1">
      <c r="A473" s="36" t="s">
        <v>8</v>
      </c>
      <c r="B473" s="64">
        <v>99</v>
      </c>
      <c r="C473" s="64">
        <v>99</v>
      </c>
      <c r="D473" s="37" t="s">
        <v>9</v>
      </c>
      <c r="E473" s="28"/>
      <c r="F473" s="29">
        <f>F474</f>
        <v>0</v>
      </c>
      <c r="G473" s="12"/>
    </row>
    <row r="474" spans="1:7" ht="18.75" hidden="1">
      <c r="A474" s="36" t="s">
        <v>175</v>
      </c>
      <c r="B474" s="64">
        <v>99</v>
      </c>
      <c r="C474" s="64">
        <v>99</v>
      </c>
      <c r="D474" s="37" t="s">
        <v>176</v>
      </c>
      <c r="E474" s="28"/>
      <c r="F474" s="29">
        <f>F475</f>
        <v>0</v>
      </c>
      <c r="G474" s="12"/>
    </row>
    <row r="475" spans="1:7" ht="18.75" hidden="1">
      <c r="A475" s="36" t="s">
        <v>175</v>
      </c>
      <c r="B475" s="64">
        <v>99</v>
      </c>
      <c r="C475" s="64">
        <v>99</v>
      </c>
      <c r="D475" s="37" t="s">
        <v>176</v>
      </c>
      <c r="E475" s="28">
        <v>900</v>
      </c>
      <c r="F475" s="29">
        <f>F476</f>
        <v>0</v>
      </c>
      <c r="G475" s="12"/>
    </row>
    <row r="476" spans="1:7" ht="18.75" hidden="1">
      <c r="A476" s="36" t="s">
        <v>175</v>
      </c>
      <c r="B476" s="64">
        <v>99</v>
      </c>
      <c r="C476" s="64">
        <v>99</v>
      </c>
      <c r="D476" s="37" t="s">
        <v>176</v>
      </c>
      <c r="E476" s="28">
        <v>990</v>
      </c>
      <c r="F476" s="172"/>
      <c r="G476" s="12"/>
    </row>
    <row r="477" spans="1:7" ht="18.75">
      <c r="A477" s="74" t="s">
        <v>177</v>
      </c>
      <c r="B477" s="75"/>
      <c r="C477" s="75"/>
      <c r="D477" s="76"/>
      <c r="E477" s="77"/>
      <c r="F477" s="60">
        <f>F11+F84+F91+F121+F243+F345+F354+F416+F422+F463+F471+F336</f>
        <v>9891.2999999999993</v>
      </c>
      <c r="G477" s="12"/>
    </row>
    <row r="478" spans="1:7" ht="15.75">
      <c r="A478" s="78"/>
      <c r="B478" s="79"/>
      <c r="C478" s="79"/>
      <c r="D478" s="32"/>
      <c r="E478" s="80"/>
      <c r="F478" s="81"/>
      <c r="G478" s="82"/>
    </row>
    <row r="479" spans="1:7" ht="15.75">
      <c r="A479" s="83"/>
      <c r="B479" s="84"/>
      <c r="C479" s="84"/>
      <c r="D479" s="85"/>
      <c r="E479" s="86"/>
      <c r="F479" s="87"/>
      <c r="G479" s="82"/>
    </row>
    <row r="480" spans="1:7" ht="15.75">
      <c r="A480" s="78"/>
      <c r="B480" s="84"/>
      <c r="C480" s="84"/>
      <c r="D480" s="88"/>
      <c r="E480" s="86"/>
      <c r="F480" s="87"/>
      <c r="G480" s="82"/>
    </row>
    <row r="481" spans="1:7" ht="15.75">
      <c r="A481" s="78"/>
      <c r="B481" s="89"/>
      <c r="C481" s="89"/>
      <c r="D481" s="88"/>
      <c r="E481" s="86"/>
      <c r="F481" s="87"/>
      <c r="G481" s="82"/>
    </row>
    <row r="482" spans="1:7" ht="15.75">
      <c r="A482" s="78"/>
      <c r="B482" s="90"/>
      <c r="C482" s="90"/>
      <c r="D482" s="87"/>
      <c r="E482" s="90"/>
      <c r="F482" s="90"/>
      <c r="G482" s="82"/>
    </row>
    <row r="483" spans="1:7" ht="15.75">
      <c r="A483" s="78"/>
      <c r="B483" s="89"/>
      <c r="C483" s="89"/>
      <c r="D483" s="90"/>
      <c r="E483" s="86"/>
      <c r="F483" s="87"/>
      <c r="G483" s="82"/>
    </row>
    <row r="484" spans="1:7" ht="15.75">
      <c r="A484" s="79"/>
      <c r="B484" s="91"/>
      <c r="C484" s="91"/>
      <c r="D484" s="87"/>
      <c r="E484" s="91"/>
      <c r="F484" s="91"/>
    </row>
    <row r="485" spans="1:7" ht="15.75">
      <c r="A485" s="92"/>
    </row>
    <row r="486" spans="1:7" ht="15.75">
      <c r="A486" s="92"/>
    </row>
    <row r="487" spans="1:7" ht="15">
      <c r="A487" s="93"/>
    </row>
    <row r="488" spans="1:7" ht="15">
      <c r="A488" s="94"/>
    </row>
    <row r="489" spans="1:7" ht="15">
      <c r="A489" s="93"/>
    </row>
  </sheetData>
  <sheetProtection sheet="1" objects="1" scenarios="1" autoFilter="0"/>
  <autoFilter ref="A10:G477">
    <filterColumn colId="5">
      <filters>
        <filter val="0,1"/>
        <filter val="1 043,5"/>
        <filter val="1 117,5"/>
        <filter val="1 130,0"/>
        <filter val="1 700,3"/>
        <filter val="1 723,5"/>
        <filter val="1 862,0"/>
        <filter val="151,1"/>
        <filter val="156,1"/>
        <filter val="16,0"/>
        <filter val="162,8"/>
        <filter val="17,1"/>
        <filter val="172,1"/>
        <filter val="191,5"/>
        <filter val="2 238,8"/>
        <filter val="2 294,1"/>
        <filter val="2 846,7"/>
        <filter val="20,0"/>
        <filter val="21,0"/>
        <filter val="21,5"/>
        <filter val="220,2"/>
        <filter val="23,2"/>
        <filter val="270,7"/>
        <filter val="3 432,6"/>
        <filter val="3 703,3"/>
        <filter val="3 734,0"/>
        <filter val="3,2"/>
        <filter val="33,1"/>
        <filter val="350,0"/>
        <filter val="4,6"/>
        <filter val="407,5"/>
        <filter val="5,0"/>
        <filter val="55,3"/>
        <filter val="56,9"/>
        <filter val="597,3"/>
        <filter val="60,0"/>
        <filter val="63,2"/>
        <filter val="670,4"/>
        <filter val="688,7"/>
        <filter val="74,0"/>
        <filter val="88,1"/>
        <filter val="890,6"/>
        <filter val="9 891,3"/>
        <filter val="91,4"/>
        <filter val="92,7"/>
        <filter val="96,3"/>
      </filters>
    </filterColumn>
  </autoFilter>
  <mergeCells count="6">
    <mergeCell ref="A8:F8"/>
    <mergeCell ref="E1:F1"/>
    <mergeCell ref="D3:F3"/>
    <mergeCell ref="E7:F7"/>
    <mergeCell ref="D2:F2"/>
    <mergeCell ref="A5:F5"/>
  </mergeCells>
  <phoneticPr fontId="20" type="noConversion"/>
  <printOptions horizontalCentered="1"/>
  <pageMargins left="0.98425196850393704" right="0.39370078740157483" top="0.39370078740157483" bottom="0.39370078740157483" header="0.51181102362204722" footer="0.51181102362204722"/>
  <pageSetup paperSize="9" scale="49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G1004"/>
  <sheetViews>
    <sheetView showGridLines="0" view="pageBreakPreview" zoomScale="90" zoomScaleSheetLayoutView="90" workbookViewId="0">
      <selection activeCell="D3" sqref="D3:F3"/>
    </sheetView>
  </sheetViews>
  <sheetFormatPr defaultColWidth="9.140625" defaultRowHeight="12.75"/>
  <cols>
    <col min="1" max="1" width="66.42578125" style="5" customWidth="1"/>
    <col min="2" max="2" width="16" style="132" customWidth="1"/>
    <col min="3" max="3" width="6.42578125" style="5" customWidth="1"/>
    <col min="4" max="4" width="5" style="5" customWidth="1"/>
    <col min="5" max="5" width="6" style="5" customWidth="1"/>
    <col min="6" max="6" width="13.85546875" style="5" customWidth="1"/>
    <col min="7" max="243" width="9.140625" style="5" customWidth="1"/>
    <col min="244" max="16384" width="9.140625" style="5"/>
  </cols>
  <sheetData>
    <row r="1" spans="1:7">
      <c r="A1" s="96"/>
      <c r="B1" s="134"/>
      <c r="C1" s="96"/>
      <c r="D1" s="96"/>
      <c r="E1" s="237" t="s">
        <v>190</v>
      </c>
      <c r="F1" s="237"/>
    </row>
    <row r="2" spans="1:7" ht="39.75" customHeight="1">
      <c r="A2" s="96"/>
      <c r="B2" s="134"/>
      <c r="C2" s="232" t="s">
        <v>386</v>
      </c>
      <c r="D2" s="236"/>
      <c r="E2" s="236"/>
      <c r="F2" s="236"/>
    </row>
    <row r="3" spans="1:7">
      <c r="A3" s="96"/>
      <c r="B3" s="134"/>
      <c r="C3" s="188"/>
      <c r="D3" s="229" t="str">
        <f>табл1прил5!D3</f>
        <v xml:space="preserve">от 18.10.2019г № 164 </v>
      </c>
      <c r="E3" s="230"/>
      <c r="F3" s="230"/>
    </row>
    <row r="4" spans="1:7">
      <c r="A4" s="96"/>
      <c r="B4" s="134"/>
      <c r="C4" s="96"/>
      <c r="D4" s="96"/>
      <c r="E4" s="96"/>
      <c r="F4" s="96"/>
    </row>
    <row r="5" spans="1:7" ht="15">
      <c r="A5" s="234" t="s">
        <v>286</v>
      </c>
      <c r="B5" s="235"/>
      <c r="C5" s="235"/>
      <c r="D5" s="235"/>
      <c r="E5" s="235"/>
      <c r="F5" s="235"/>
    </row>
    <row r="6" spans="1:7">
      <c r="A6" s="95"/>
      <c r="B6" s="95"/>
      <c r="C6" s="95"/>
      <c r="D6" s="95"/>
      <c r="E6" s="95"/>
      <c r="F6" s="95"/>
    </row>
    <row r="7" spans="1:7">
      <c r="A7" s="95"/>
      <c r="B7" s="95"/>
      <c r="C7" s="95"/>
      <c r="D7" s="95"/>
      <c r="E7" s="231" t="s">
        <v>188</v>
      </c>
      <c r="F7" s="231"/>
    </row>
    <row r="8" spans="1:7" ht="51.75" customHeight="1">
      <c r="A8" s="234" t="s">
        <v>359</v>
      </c>
      <c r="B8" s="235"/>
      <c r="C8" s="235"/>
      <c r="D8" s="235"/>
      <c r="E8" s="235"/>
      <c r="F8" s="235"/>
    </row>
    <row r="9" spans="1:7">
      <c r="A9" s="133"/>
      <c r="B9" s="95"/>
      <c r="C9" s="133"/>
      <c r="D9" s="133"/>
      <c r="E9" s="133"/>
      <c r="F9" s="97" t="s">
        <v>191</v>
      </c>
    </row>
    <row r="10" spans="1:7" s="190" customFormat="1">
      <c r="A10" s="189" t="s">
        <v>0</v>
      </c>
      <c r="B10" s="189" t="s">
        <v>3</v>
      </c>
      <c r="C10" s="189" t="s">
        <v>4</v>
      </c>
      <c r="D10" s="189" t="s">
        <v>1</v>
      </c>
      <c r="E10" s="189" t="s">
        <v>2</v>
      </c>
      <c r="F10" s="189" t="s">
        <v>5</v>
      </c>
    </row>
    <row r="11" spans="1:7" s="191" customFormat="1" ht="78.75">
      <c r="A11" s="165" t="str">
        <f>табл1прил5!A93</f>
        <v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на 2017-2019 годы"</v>
      </c>
      <c r="B11" s="9" t="s">
        <v>51</v>
      </c>
      <c r="C11" s="115" t="s">
        <v>6</v>
      </c>
      <c r="D11" s="116"/>
      <c r="E11" s="117"/>
      <c r="F11" s="118">
        <f>F12+F15+F18</f>
        <v>33.1</v>
      </c>
      <c r="G11" s="107"/>
    </row>
    <row r="12" spans="1:7" s="191" customFormat="1" ht="47.25">
      <c r="A12" s="54" t="str">
        <f>табл1прил5!A94</f>
        <v>Реализация мероприятий по предупреждению и ликвидации последствий чрезвычайных ситуаций и стихийных бедствий природного и техногенного характера</v>
      </c>
      <c r="B12" s="9" t="s">
        <v>53</v>
      </c>
      <c r="C12" s="115" t="s">
        <v>6</v>
      </c>
      <c r="D12" s="116"/>
      <c r="E12" s="117"/>
      <c r="F12" s="118">
        <f>F13</f>
        <v>33.1</v>
      </c>
      <c r="G12" s="107"/>
    </row>
    <row r="13" spans="1:7" s="191" customFormat="1" ht="31.5">
      <c r="A13" s="36" t="s">
        <v>282</v>
      </c>
      <c r="B13" s="16" t="s">
        <v>53</v>
      </c>
      <c r="C13" s="103">
        <v>200</v>
      </c>
      <c r="D13" s="104"/>
      <c r="E13" s="105"/>
      <c r="F13" s="106">
        <f>F14</f>
        <v>33.1</v>
      </c>
      <c r="G13" s="107"/>
    </row>
    <row r="14" spans="1:7" s="191" customFormat="1" ht="31.5">
      <c r="A14" s="36" t="s">
        <v>20</v>
      </c>
      <c r="B14" s="27" t="s">
        <v>53</v>
      </c>
      <c r="C14" s="108">
        <v>240</v>
      </c>
      <c r="D14" s="109">
        <v>3</v>
      </c>
      <c r="E14" s="110">
        <v>9</v>
      </c>
      <c r="F14" s="176">
        <f>табл1прил5!F96</f>
        <v>33.1</v>
      </c>
      <c r="G14" s="107"/>
    </row>
    <row r="15" spans="1:7" s="191" customFormat="1" ht="47.25" hidden="1">
      <c r="A15" s="123" t="s">
        <v>54</v>
      </c>
      <c r="B15" s="9" t="s">
        <v>55</v>
      </c>
      <c r="C15" s="115"/>
      <c r="D15" s="116"/>
      <c r="E15" s="117"/>
      <c r="F15" s="118">
        <f>F16</f>
        <v>0</v>
      </c>
      <c r="G15" s="107"/>
    </row>
    <row r="16" spans="1:7" s="191" customFormat="1" ht="31.5" hidden="1">
      <c r="A16" s="36" t="s">
        <v>282</v>
      </c>
      <c r="B16" s="16" t="s">
        <v>55</v>
      </c>
      <c r="C16" s="103">
        <v>200</v>
      </c>
      <c r="D16" s="104"/>
      <c r="E16" s="105"/>
      <c r="F16" s="106">
        <f>F17</f>
        <v>0</v>
      </c>
      <c r="G16" s="107"/>
    </row>
    <row r="17" spans="1:7" s="191" customFormat="1" ht="31.5" hidden="1">
      <c r="A17" s="36" t="s">
        <v>20</v>
      </c>
      <c r="B17" s="27" t="s">
        <v>55</v>
      </c>
      <c r="C17" s="108">
        <v>240</v>
      </c>
      <c r="D17" s="109">
        <v>3</v>
      </c>
      <c r="E17" s="110">
        <v>9</v>
      </c>
      <c r="F17" s="176">
        <f>табл1прил5!F99</f>
        <v>0</v>
      </c>
      <c r="G17" s="107"/>
    </row>
    <row r="18" spans="1:7" s="192" customFormat="1" ht="47.25" hidden="1">
      <c r="A18" s="54" t="s">
        <v>56</v>
      </c>
      <c r="B18" s="9" t="s">
        <v>57</v>
      </c>
      <c r="C18" s="115"/>
      <c r="D18" s="116"/>
      <c r="E18" s="117"/>
      <c r="F18" s="118">
        <f>F19</f>
        <v>0</v>
      </c>
      <c r="G18" s="119"/>
    </row>
    <row r="19" spans="1:7" s="191" customFormat="1" ht="31.5" hidden="1">
      <c r="A19" s="36" t="s">
        <v>282</v>
      </c>
      <c r="B19" s="27" t="s">
        <v>57</v>
      </c>
      <c r="C19" s="108">
        <v>200</v>
      </c>
      <c r="D19" s="109"/>
      <c r="E19" s="110"/>
      <c r="F19" s="111">
        <f>F20</f>
        <v>0</v>
      </c>
      <c r="G19" s="107"/>
    </row>
    <row r="20" spans="1:7" s="191" customFormat="1" ht="31.5" hidden="1">
      <c r="A20" s="36" t="s">
        <v>20</v>
      </c>
      <c r="B20" s="32" t="s">
        <v>57</v>
      </c>
      <c r="C20" s="112">
        <v>240</v>
      </c>
      <c r="D20" s="113">
        <v>3</v>
      </c>
      <c r="E20" s="114">
        <v>9</v>
      </c>
      <c r="F20" s="177">
        <f>табл1прил5!F102</f>
        <v>0</v>
      </c>
      <c r="G20" s="107"/>
    </row>
    <row r="21" spans="1:7" s="193" customFormat="1" ht="31.5" hidden="1">
      <c r="A21" s="166" t="s">
        <v>302</v>
      </c>
      <c r="B21" s="21" t="s">
        <v>110</v>
      </c>
      <c r="C21" s="22"/>
      <c r="D21" s="19"/>
      <c r="E21" s="20"/>
      <c r="F21" s="23">
        <f>F22</f>
        <v>0</v>
      </c>
      <c r="G21" s="120"/>
    </row>
    <row r="22" spans="1:7" s="193" customFormat="1" ht="47.25" hidden="1">
      <c r="A22" s="166" t="s">
        <v>310</v>
      </c>
      <c r="B22" s="9" t="s">
        <v>111</v>
      </c>
      <c r="C22" s="10"/>
      <c r="D22" s="7"/>
      <c r="E22" s="8"/>
      <c r="F22" s="11">
        <f>F23+F25+F27</f>
        <v>0</v>
      </c>
      <c r="G22" s="120"/>
    </row>
    <row r="23" spans="1:7" s="190" customFormat="1" ht="31.5" hidden="1">
      <c r="A23" s="36" t="s">
        <v>282</v>
      </c>
      <c r="B23" s="16" t="s">
        <v>111</v>
      </c>
      <c r="C23" s="17">
        <v>200</v>
      </c>
      <c r="D23" s="14"/>
      <c r="E23" s="15"/>
      <c r="F23" s="18">
        <f>F24</f>
        <v>0</v>
      </c>
      <c r="G23" s="12"/>
    </row>
    <row r="24" spans="1:7" s="190" customFormat="1" ht="31.5" hidden="1">
      <c r="A24" s="36" t="s">
        <v>20</v>
      </c>
      <c r="B24" s="16" t="s">
        <v>111</v>
      </c>
      <c r="C24" s="17">
        <v>240</v>
      </c>
      <c r="D24" s="14">
        <v>5</v>
      </c>
      <c r="E24" s="15">
        <v>2</v>
      </c>
      <c r="F24" s="178">
        <f>табл1прил5!F276</f>
        <v>0</v>
      </c>
      <c r="G24" s="12"/>
    </row>
    <row r="25" spans="1:7" s="190" customFormat="1" ht="31.5" hidden="1">
      <c r="A25" s="36" t="s">
        <v>68</v>
      </c>
      <c r="B25" s="27" t="s">
        <v>111</v>
      </c>
      <c r="C25" s="28">
        <v>400</v>
      </c>
      <c r="D25" s="25"/>
      <c r="E25" s="26"/>
      <c r="F25" s="29">
        <f>F26</f>
        <v>0</v>
      </c>
      <c r="G25" s="12"/>
    </row>
    <row r="26" spans="1:7" s="190" customFormat="1" ht="18.75" hidden="1">
      <c r="A26" s="36" t="s">
        <v>69</v>
      </c>
      <c r="B26" s="16" t="s">
        <v>111</v>
      </c>
      <c r="C26" s="17">
        <v>410</v>
      </c>
      <c r="D26" s="14">
        <v>5</v>
      </c>
      <c r="E26" s="15">
        <v>2</v>
      </c>
      <c r="F26" s="178">
        <f>табл1прил5!F278</f>
        <v>0</v>
      </c>
      <c r="G26" s="12"/>
    </row>
    <row r="27" spans="1:7" s="190" customFormat="1" ht="18.75" hidden="1">
      <c r="A27" s="36" t="s">
        <v>21</v>
      </c>
      <c r="B27" s="27" t="s">
        <v>111</v>
      </c>
      <c r="C27" s="28">
        <v>800</v>
      </c>
      <c r="D27" s="25"/>
      <c r="E27" s="26"/>
      <c r="F27" s="29">
        <f>F28</f>
        <v>0</v>
      </c>
      <c r="G27" s="12"/>
    </row>
    <row r="28" spans="1:7" s="190" customFormat="1" ht="47.25" hidden="1">
      <c r="A28" s="36" t="s">
        <v>72</v>
      </c>
      <c r="B28" s="16" t="s">
        <v>111</v>
      </c>
      <c r="C28" s="33">
        <v>810</v>
      </c>
      <c r="D28" s="30">
        <v>5</v>
      </c>
      <c r="E28" s="31">
        <v>2</v>
      </c>
      <c r="F28" s="179">
        <f>табл1прил5!F280</f>
        <v>0</v>
      </c>
      <c r="G28" s="12"/>
    </row>
    <row r="29" spans="1:7" s="193" customFormat="1" ht="31.5">
      <c r="A29" s="166" t="str">
        <f>табл1прил5!A137</f>
        <v xml:space="preserve">Муниципальная программа "Дорожное хозяйство в Гилевском сельсовете на 2017-2019 годы" </v>
      </c>
      <c r="B29" s="21" t="s">
        <v>74</v>
      </c>
      <c r="C29" s="22"/>
      <c r="D29" s="19"/>
      <c r="E29" s="20"/>
      <c r="F29" s="23">
        <f>F30+F45+F60+F64</f>
        <v>1700.3</v>
      </c>
      <c r="G29" s="120"/>
    </row>
    <row r="30" spans="1:7" s="193" customFormat="1" ht="31.5">
      <c r="A30" s="166" t="s">
        <v>290</v>
      </c>
      <c r="B30" s="21" t="s">
        <v>75</v>
      </c>
      <c r="C30" s="22"/>
      <c r="D30" s="19"/>
      <c r="E30" s="20"/>
      <c r="F30" s="23">
        <f>F31+F38</f>
        <v>162.80000000000001</v>
      </c>
      <c r="G30" s="120"/>
    </row>
    <row r="31" spans="1:7" s="193" customFormat="1" ht="47.25">
      <c r="A31" s="166" t="s">
        <v>300</v>
      </c>
      <c r="B31" s="21" t="s">
        <v>76</v>
      </c>
      <c r="C31" s="22"/>
      <c r="D31" s="19"/>
      <c r="E31" s="20"/>
      <c r="F31" s="23">
        <f>F32+F34+F36</f>
        <v>162.80000000000001</v>
      </c>
      <c r="G31" s="120"/>
    </row>
    <row r="32" spans="1:7" s="190" customFormat="1" ht="31.5">
      <c r="A32" s="36" t="s">
        <v>282</v>
      </c>
      <c r="B32" s="27" t="s">
        <v>76</v>
      </c>
      <c r="C32" s="28">
        <v>200</v>
      </c>
      <c r="D32" s="25"/>
      <c r="E32" s="26"/>
      <c r="F32" s="29">
        <f>F33</f>
        <v>162.80000000000001</v>
      </c>
      <c r="G32" s="12"/>
    </row>
    <row r="33" spans="1:7" s="190" customFormat="1" ht="31.5">
      <c r="A33" s="36" t="s">
        <v>20</v>
      </c>
      <c r="B33" s="16" t="s">
        <v>76</v>
      </c>
      <c r="C33" s="17">
        <v>240</v>
      </c>
      <c r="D33" s="14">
        <v>4</v>
      </c>
      <c r="E33" s="15">
        <v>9</v>
      </c>
      <c r="F33" s="178">
        <f>табл1прил5!F141</f>
        <v>162.80000000000001</v>
      </c>
      <c r="G33" s="12"/>
    </row>
    <row r="34" spans="1:7" s="190" customFormat="1" ht="31.5" hidden="1">
      <c r="A34" s="36" t="s">
        <v>68</v>
      </c>
      <c r="B34" s="16" t="s">
        <v>76</v>
      </c>
      <c r="C34" s="17">
        <v>400</v>
      </c>
      <c r="D34" s="14"/>
      <c r="E34" s="15"/>
      <c r="F34" s="18">
        <f>F35</f>
        <v>0</v>
      </c>
      <c r="G34" s="12"/>
    </row>
    <row r="35" spans="1:7" s="190" customFormat="1" ht="18.75" hidden="1">
      <c r="A35" s="36" t="s">
        <v>69</v>
      </c>
      <c r="B35" s="16" t="s">
        <v>76</v>
      </c>
      <c r="C35" s="17">
        <v>410</v>
      </c>
      <c r="D35" s="14">
        <v>4</v>
      </c>
      <c r="E35" s="15">
        <v>9</v>
      </c>
      <c r="F35" s="178">
        <f>табл1прил5!F143</f>
        <v>0</v>
      </c>
      <c r="G35" s="12"/>
    </row>
    <row r="36" spans="1:7" s="190" customFormat="1" ht="18.75" hidden="1">
      <c r="A36" s="36" t="s">
        <v>21</v>
      </c>
      <c r="B36" s="16" t="s">
        <v>76</v>
      </c>
      <c r="C36" s="17">
        <v>800</v>
      </c>
      <c r="D36" s="14"/>
      <c r="E36" s="15"/>
      <c r="F36" s="18">
        <f>F37</f>
        <v>0</v>
      </c>
      <c r="G36" s="12"/>
    </row>
    <row r="37" spans="1:7" s="190" customFormat="1" ht="47.25" hidden="1">
      <c r="A37" s="52" t="s">
        <v>72</v>
      </c>
      <c r="B37" s="16" t="s">
        <v>76</v>
      </c>
      <c r="C37" s="17">
        <v>810</v>
      </c>
      <c r="D37" s="14">
        <v>4</v>
      </c>
      <c r="E37" s="15">
        <v>9</v>
      </c>
      <c r="F37" s="178">
        <f>табл1прил5!F145</f>
        <v>0</v>
      </c>
      <c r="G37" s="12"/>
    </row>
    <row r="38" spans="1:7" s="193" customFormat="1" ht="47.25" hidden="1">
      <c r="A38" s="166" t="s">
        <v>291</v>
      </c>
      <c r="B38" s="9" t="s">
        <v>77</v>
      </c>
      <c r="C38" s="22"/>
      <c r="D38" s="7"/>
      <c r="E38" s="8"/>
      <c r="F38" s="11">
        <f>F39+F41+F43</f>
        <v>0</v>
      </c>
      <c r="G38" s="120"/>
    </row>
    <row r="39" spans="1:7" s="190" customFormat="1" ht="31.5" hidden="1">
      <c r="A39" s="36" t="s">
        <v>282</v>
      </c>
      <c r="B39" s="16" t="s">
        <v>77</v>
      </c>
      <c r="C39" s="17">
        <v>200</v>
      </c>
      <c r="D39" s="14"/>
      <c r="E39" s="15"/>
      <c r="F39" s="18">
        <f>F40</f>
        <v>0</v>
      </c>
      <c r="G39" s="12"/>
    </row>
    <row r="40" spans="1:7" s="190" customFormat="1" ht="31.5" hidden="1">
      <c r="A40" s="36" t="s">
        <v>20</v>
      </c>
      <c r="B40" s="16" t="s">
        <v>77</v>
      </c>
      <c r="C40" s="17">
        <v>240</v>
      </c>
      <c r="D40" s="14">
        <v>4</v>
      </c>
      <c r="E40" s="15">
        <v>9</v>
      </c>
      <c r="F40" s="178">
        <f>табл1прил5!F148</f>
        <v>0</v>
      </c>
      <c r="G40" s="12"/>
    </row>
    <row r="41" spans="1:7" s="190" customFormat="1" ht="31.5" hidden="1">
      <c r="A41" s="36" t="s">
        <v>68</v>
      </c>
      <c r="B41" s="16" t="s">
        <v>77</v>
      </c>
      <c r="C41" s="28">
        <v>400</v>
      </c>
      <c r="D41" s="14"/>
      <c r="E41" s="15"/>
      <c r="F41" s="18">
        <f>F42</f>
        <v>0</v>
      </c>
      <c r="G41" s="12"/>
    </row>
    <row r="42" spans="1:7" s="190" customFormat="1" ht="18.75" hidden="1">
      <c r="A42" s="36" t="s">
        <v>69</v>
      </c>
      <c r="B42" s="16" t="s">
        <v>77</v>
      </c>
      <c r="C42" s="17">
        <v>410</v>
      </c>
      <c r="D42" s="14">
        <v>4</v>
      </c>
      <c r="E42" s="15">
        <v>9</v>
      </c>
      <c r="F42" s="178">
        <f>табл1прил5!F150</f>
        <v>0</v>
      </c>
      <c r="G42" s="12"/>
    </row>
    <row r="43" spans="1:7" s="190" customFormat="1" ht="18.75" hidden="1">
      <c r="A43" s="36" t="s">
        <v>21</v>
      </c>
      <c r="B43" s="16" t="s">
        <v>77</v>
      </c>
      <c r="C43" s="17">
        <v>800</v>
      </c>
      <c r="D43" s="14"/>
      <c r="E43" s="15"/>
      <c r="F43" s="18">
        <f>F44</f>
        <v>0</v>
      </c>
      <c r="G43" s="12"/>
    </row>
    <row r="44" spans="1:7" s="190" customFormat="1" ht="47.25" hidden="1">
      <c r="A44" s="52" t="s">
        <v>72</v>
      </c>
      <c r="B44" s="27" t="s">
        <v>77</v>
      </c>
      <c r="C44" s="28">
        <v>810</v>
      </c>
      <c r="D44" s="25">
        <v>4</v>
      </c>
      <c r="E44" s="26">
        <v>9</v>
      </c>
      <c r="F44" s="180">
        <f>табл1прил5!F152</f>
        <v>0</v>
      </c>
      <c r="G44" s="12"/>
    </row>
    <row r="45" spans="1:7" s="193" customFormat="1" ht="31.5" hidden="1">
      <c r="A45" s="166" t="s">
        <v>292</v>
      </c>
      <c r="B45" s="9" t="s">
        <v>78</v>
      </c>
      <c r="C45" s="10"/>
      <c r="D45" s="7"/>
      <c r="E45" s="8"/>
      <c r="F45" s="11">
        <f>F46+F53</f>
        <v>0</v>
      </c>
      <c r="G45" s="120"/>
    </row>
    <row r="46" spans="1:7" s="193" customFormat="1" ht="47.25" hidden="1">
      <c r="A46" s="166" t="s">
        <v>293</v>
      </c>
      <c r="B46" s="9" t="s">
        <v>79</v>
      </c>
      <c r="C46" s="10"/>
      <c r="D46" s="7"/>
      <c r="E46" s="8"/>
      <c r="F46" s="11">
        <f>F47+F49+F51</f>
        <v>0</v>
      </c>
      <c r="G46" s="120"/>
    </row>
    <row r="47" spans="1:7" s="190" customFormat="1" ht="31.5" hidden="1">
      <c r="A47" s="36" t="s">
        <v>282</v>
      </c>
      <c r="B47" s="98" t="s">
        <v>79</v>
      </c>
      <c r="C47" s="28">
        <v>200</v>
      </c>
      <c r="D47" s="26"/>
      <c r="E47" s="26"/>
      <c r="F47" s="29">
        <f>F48</f>
        <v>0</v>
      </c>
      <c r="G47" s="12"/>
    </row>
    <row r="48" spans="1:7" s="190" customFormat="1" ht="31.5" hidden="1">
      <c r="A48" s="36" t="s">
        <v>20</v>
      </c>
      <c r="B48" s="16" t="s">
        <v>79</v>
      </c>
      <c r="C48" s="28">
        <v>240</v>
      </c>
      <c r="D48" s="14">
        <v>4</v>
      </c>
      <c r="E48" s="15">
        <v>9</v>
      </c>
      <c r="F48" s="180">
        <f>табл1прил5!F156</f>
        <v>0</v>
      </c>
      <c r="G48" s="12"/>
    </row>
    <row r="49" spans="1:7" s="190" customFormat="1" ht="31.5" hidden="1">
      <c r="A49" s="36" t="s">
        <v>68</v>
      </c>
      <c r="B49" s="98" t="s">
        <v>79</v>
      </c>
      <c r="C49" s="28">
        <v>400</v>
      </c>
      <c r="D49" s="26"/>
      <c r="E49" s="26"/>
      <c r="F49" s="29">
        <f>F50</f>
        <v>0</v>
      </c>
      <c r="G49" s="12"/>
    </row>
    <row r="50" spans="1:7" s="190" customFormat="1" ht="18.75" hidden="1">
      <c r="A50" s="36" t="s">
        <v>69</v>
      </c>
      <c r="B50" s="98" t="s">
        <v>79</v>
      </c>
      <c r="C50" s="28">
        <v>410</v>
      </c>
      <c r="D50" s="26">
        <v>4</v>
      </c>
      <c r="E50" s="26">
        <v>9</v>
      </c>
      <c r="F50" s="180">
        <f>табл1прил5!F158</f>
        <v>0</v>
      </c>
      <c r="G50" s="12"/>
    </row>
    <row r="51" spans="1:7" s="190" customFormat="1" ht="18.75" hidden="1">
      <c r="A51" s="36" t="s">
        <v>21</v>
      </c>
      <c r="B51" s="98" t="s">
        <v>79</v>
      </c>
      <c r="C51" s="28">
        <v>800</v>
      </c>
      <c r="D51" s="26"/>
      <c r="E51" s="26"/>
      <c r="F51" s="29">
        <f>F52</f>
        <v>0</v>
      </c>
      <c r="G51" s="12"/>
    </row>
    <row r="52" spans="1:7" s="190" customFormat="1" ht="47.25" hidden="1">
      <c r="A52" s="52" t="s">
        <v>72</v>
      </c>
      <c r="B52" s="98" t="s">
        <v>79</v>
      </c>
      <c r="C52" s="28">
        <v>810</v>
      </c>
      <c r="D52" s="25">
        <v>4</v>
      </c>
      <c r="E52" s="26">
        <v>9</v>
      </c>
      <c r="F52" s="180">
        <f>табл1прил5!F160</f>
        <v>0</v>
      </c>
      <c r="G52" s="12"/>
    </row>
    <row r="53" spans="1:7" s="193" customFormat="1" ht="47.25" hidden="1">
      <c r="A53" s="166" t="s">
        <v>294</v>
      </c>
      <c r="B53" s="122" t="s">
        <v>80</v>
      </c>
      <c r="C53" s="10"/>
      <c r="D53" s="7"/>
      <c r="E53" s="8"/>
      <c r="F53" s="11">
        <f>F54+F56+F58</f>
        <v>0</v>
      </c>
      <c r="G53" s="120"/>
    </row>
    <row r="54" spans="1:7" s="190" customFormat="1" ht="31.5" hidden="1">
      <c r="A54" s="36" t="s">
        <v>282</v>
      </c>
      <c r="B54" s="32" t="s">
        <v>80</v>
      </c>
      <c r="C54" s="28">
        <v>200</v>
      </c>
      <c r="D54" s="25"/>
      <c r="E54" s="26"/>
      <c r="F54" s="29">
        <f>F55</f>
        <v>0</v>
      </c>
      <c r="G54" s="12"/>
    </row>
    <row r="55" spans="1:7" s="190" customFormat="1" ht="31.5" hidden="1">
      <c r="A55" s="36" t="s">
        <v>20</v>
      </c>
      <c r="B55" s="98" t="s">
        <v>80</v>
      </c>
      <c r="C55" s="28">
        <v>240</v>
      </c>
      <c r="D55" s="25">
        <v>4</v>
      </c>
      <c r="E55" s="26">
        <v>9</v>
      </c>
      <c r="F55" s="180">
        <f>табл1прил5!F163</f>
        <v>0</v>
      </c>
      <c r="G55" s="12"/>
    </row>
    <row r="56" spans="1:7" s="194" customFormat="1" ht="31.5" hidden="1">
      <c r="A56" s="36" t="s">
        <v>68</v>
      </c>
      <c r="B56" s="16" t="s">
        <v>80</v>
      </c>
      <c r="C56" s="17">
        <v>400</v>
      </c>
      <c r="D56" s="14"/>
      <c r="E56" s="15"/>
      <c r="F56" s="18">
        <f>F57</f>
        <v>0</v>
      </c>
      <c r="G56" s="38"/>
    </row>
    <row r="57" spans="1:7" s="190" customFormat="1" ht="18.75" hidden="1">
      <c r="A57" s="36" t="s">
        <v>69</v>
      </c>
      <c r="B57" s="16" t="s">
        <v>80</v>
      </c>
      <c r="C57" s="17">
        <v>410</v>
      </c>
      <c r="D57" s="14">
        <v>4</v>
      </c>
      <c r="E57" s="15">
        <v>9</v>
      </c>
      <c r="F57" s="178">
        <f>табл1прил5!F165</f>
        <v>0</v>
      </c>
      <c r="G57" s="12"/>
    </row>
    <row r="58" spans="1:7" s="190" customFormat="1" ht="18.75" hidden="1">
      <c r="A58" s="36" t="s">
        <v>21</v>
      </c>
      <c r="B58" s="16" t="s">
        <v>80</v>
      </c>
      <c r="C58" s="17">
        <v>800</v>
      </c>
      <c r="D58" s="14"/>
      <c r="E58" s="15"/>
      <c r="F58" s="18">
        <f>F59</f>
        <v>0</v>
      </c>
      <c r="G58" s="12"/>
    </row>
    <row r="59" spans="1:7" s="190" customFormat="1" ht="47.25" hidden="1">
      <c r="A59" s="36" t="s">
        <v>72</v>
      </c>
      <c r="B59" s="16" t="s">
        <v>80</v>
      </c>
      <c r="C59" s="17">
        <v>810</v>
      </c>
      <c r="D59" s="14">
        <v>4</v>
      </c>
      <c r="E59" s="15">
        <v>9</v>
      </c>
      <c r="F59" s="178">
        <f>табл1прил5!F167</f>
        <v>0</v>
      </c>
      <c r="G59" s="12"/>
    </row>
    <row r="60" spans="1:7" s="193" customFormat="1" ht="47.25">
      <c r="A60" s="54" t="str">
        <f>табл1прил5!A168</f>
        <v>Подпрограмма: «Развитие автомобильных дорог местного значения на территории Гилевского сельсовета на 2017-2019 годы»</v>
      </c>
      <c r="B60" s="55" t="s">
        <v>361</v>
      </c>
      <c r="C60" s="22"/>
      <c r="D60" s="20"/>
      <c r="E60" s="20"/>
      <c r="F60" s="23">
        <f>F61</f>
        <v>407.5</v>
      </c>
      <c r="G60" s="120"/>
    </row>
    <row r="61" spans="1:7" s="193" customFormat="1" ht="78.75">
      <c r="A61" s="6" t="str">
        <f>табл1прил5!A169</f>
        <v>Реализация мероприятий по развитию автомобильных дорог местного значения на территории  Гилевского сельсовета за счет акцизов в рамках подпрограммы «Развитие автомобильных дорог местного значения на территории Гилевского сельсовета на 2017-2019 годы»</v>
      </c>
      <c r="B61" s="55" t="s">
        <v>362</v>
      </c>
      <c r="C61" s="22"/>
      <c r="D61" s="20"/>
      <c r="E61" s="20"/>
      <c r="F61" s="23">
        <f>F62</f>
        <v>407.5</v>
      </c>
      <c r="G61" s="120"/>
    </row>
    <row r="62" spans="1:7" s="190" customFormat="1" ht="31.5">
      <c r="A62" s="36" t="s">
        <v>90</v>
      </c>
      <c r="B62" s="16" t="s">
        <v>362</v>
      </c>
      <c r="C62" s="17">
        <v>200</v>
      </c>
      <c r="D62" s="14"/>
      <c r="E62" s="15"/>
      <c r="F62" s="18">
        <f>F63</f>
        <v>407.5</v>
      </c>
      <c r="G62" s="12"/>
    </row>
    <row r="63" spans="1:7" s="190" customFormat="1" ht="31.5">
      <c r="A63" s="36" t="s">
        <v>20</v>
      </c>
      <c r="B63" s="16" t="s">
        <v>362</v>
      </c>
      <c r="C63" s="17">
        <v>240</v>
      </c>
      <c r="D63" s="14">
        <v>4</v>
      </c>
      <c r="E63" s="15">
        <v>9</v>
      </c>
      <c r="F63" s="18">
        <f>табл1прил5!F171</f>
        <v>407.5</v>
      </c>
      <c r="G63" s="12"/>
    </row>
    <row r="64" spans="1:7" s="193" customFormat="1" ht="78.75">
      <c r="A64" s="6" t="str">
        <f>табл1прил5!A172</f>
        <v>Реализация мероприятий по обеспечению безопасности дорожного движения на территории  Гилевского сельсовета за счет акцизов в рамках подпрограммы "Обеспечение безопасности дорожного движения на территории Гилевского сельсовета на 2017-2019 годы»</v>
      </c>
      <c r="B64" s="55" t="s">
        <v>363</v>
      </c>
      <c r="C64" s="10"/>
      <c r="D64" s="7"/>
      <c r="E64" s="8"/>
      <c r="F64" s="11">
        <f>F65</f>
        <v>1130</v>
      </c>
      <c r="G64" s="120"/>
    </row>
    <row r="65" spans="1:7" s="190" customFormat="1" ht="18.75">
      <c r="A65" s="54" t="str">
        <f>табл1прил5!A173</f>
        <v>Мероприятия по организации уличного освещения</v>
      </c>
      <c r="B65" s="122" t="s">
        <v>364</v>
      </c>
      <c r="C65" s="10"/>
      <c r="D65" s="7"/>
      <c r="E65" s="8"/>
      <c r="F65" s="11">
        <f>F66+F69</f>
        <v>1130</v>
      </c>
      <c r="G65" s="12"/>
    </row>
    <row r="66" spans="1:7" s="193" customFormat="1" ht="78.75">
      <c r="A66" s="220" t="str">
        <f>табл1прил5!A174</f>
        <v>Реализация мероприятий по обеспечению безопасности дорожного движения на территории  Гилевского сельсовета за счет акцизов в рамках подпрограммы "Обеспечение безопасности дорожного движения на территории Гилевского сельсовета на 2017-2019 годы»</v>
      </c>
      <c r="B66" s="55" t="s">
        <v>365</v>
      </c>
      <c r="C66" s="10"/>
      <c r="D66" s="7"/>
      <c r="E66" s="8"/>
      <c r="F66" s="11">
        <f>F67</f>
        <v>1130</v>
      </c>
      <c r="G66" s="120"/>
    </row>
    <row r="67" spans="1:7" s="193" customFormat="1" ht="31.5">
      <c r="A67" s="36" t="s">
        <v>90</v>
      </c>
      <c r="B67" s="37" t="s">
        <v>365</v>
      </c>
      <c r="C67" s="28">
        <v>200</v>
      </c>
      <c r="D67" s="25"/>
      <c r="E67" s="26"/>
      <c r="F67" s="29">
        <f>F68</f>
        <v>1130</v>
      </c>
      <c r="G67" s="120"/>
    </row>
    <row r="68" spans="1:7" s="190" customFormat="1" ht="31.5">
      <c r="A68" s="36" t="s">
        <v>20</v>
      </c>
      <c r="B68" s="37" t="s">
        <v>365</v>
      </c>
      <c r="C68" s="28">
        <v>240</v>
      </c>
      <c r="D68" s="25">
        <v>4</v>
      </c>
      <c r="E68" s="26">
        <v>9</v>
      </c>
      <c r="F68" s="29">
        <f>табл1прил5!F176</f>
        <v>1130</v>
      </c>
      <c r="G68" s="12"/>
    </row>
    <row r="69" spans="1:7" s="193" customFormat="1" ht="18.75" hidden="1">
      <c r="A69" s="218" t="s">
        <v>374</v>
      </c>
      <c r="B69" s="9" t="s">
        <v>367</v>
      </c>
      <c r="C69" s="10"/>
      <c r="D69" s="7"/>
      <c r="E69" s="8"/>
      <c r="F69" s="11">
        <f>F70+F73+F76</f>
        <v>0</v>
      </c>
      <c r="G69" s="120"/>
    </row>
    <row r="70" spans="1:7" s="190" customFormat="1" ht="94.5" hidden="1">
      <c r="A70" s="13" t="str">
        <f>табл1прил5!A178</f>
        <v>Реализация мероприятий по обустройству автомобильных дорог и обеспечение условий для безопасного дорожного движения  подпрограммы «Обеспечение безопасности дорожного движения на территории Улыбинского сельсовета» муниципальной программы "Дорожное хозяйство в Улыбинском сельсовете на 2017-2020г годы" за счет акцизов</v>
      </c>
      <c r="B70" s="37" t="s">
        <v>368</v>
      </c>
      <c r="C70" s="17"/>
      <c r="D70" s="14"/>
      <c r="E70" s="15"/>
      <c r="F70" s="18">
        <f>F71</f>
        <v>0</v>
      </c>
      <c r="G70" s="12"/>
    </row>
    <row r="71" spans="1:7" s="190" customFormat="1" ht="31.5" hidden="1">
      <c r="A71" s="36" t="s">
        <v>90</v>
      </c>
      <c r="B71" s="37" t="s">
        <v>368</v>
      </c>
      <c r="C71" s="17">
        <v>200</v>
      </c>
      <c r="D71" s="14"/>
      <c r="E71" s="15"/>
      <c r="F71" s="18">
        <f>F72</f>
        <v>0</v>
      </c>
      <c r="G71" s="12"/>
    </row>
    <row r="72" spans="1:7" s="193" customFormat="1" ht="31.5" hidden="1">
      <c r="A72" s="36" t="s">
        <v>20</v>
      </c>
      <c r="B72" s="37" t="s">
        <v>368</v>
      </c>
      <c r="C72" s="17">
        <v>240</v>
      </c>
      <c r="D72" s="14">
        <v>4</v>
      </c>
      <c r="E72" s="15">
        <v>9</v>
      </c>
      <c r="F72" s="18">
        <f>табл1прил5!F180</f>
        <v>0</v>
      </c>
      <c r="G72" s="120"/>
    </row>
    <row r="73" spans="1:7" s="193" customFormat="1" ht="63" hidden="1">
      <c r="A73" s="13" t="str">
        <f>табл1прил5!A181</f>
        <v>Реализация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73" s="219" t="s">
        <v>371</v>
      </c>
      <c r="C73" s="17"/>
      <c r="D73" s="14"/>
      <c r="E73" s="15"/>
      <c r="F73" s="18">
        <f>F74</f>
        <v>0</v>
      </c>
      <c r="G73" s="120"/>
    </row>
    <row r="74" spans="1:7" s="190" customFormat="1" ht="31.5" hidden="1">
      <c r="A74" s="36" t="s">
        <v>90</v>
      </c>
      <c r="B74" s="219" t="s">
        <v>371</v>
      </c>
      <c r="C74" s="17">
        <v>200</v>
      </c>
      <c r="D74" s="14"/>
      <c r="E74" s="15"/>
      <c r="F74" s="18">
        <f>F75</f>
        <v>0</v>
      </c>
      <c r="G74" s="12"/>
    </row>
    <row r="75" spans="1:7" s="190" customFormat="1" ht="31.5" hidden="1">
      <c r="A75" s="36" t="s">
        <v>20</v>
      </c>
      <c r="B75" s="219" t="s">
        <v>371</v>
      </c>
      <c r="C75" s="17">
        <v>240</v>
      </c>
      <c r="D75" s="14">
        <v>4</v>
      </c>
      <c r="E75" s="15">
        <v>9</v>
      </c>
      <c r="F75" s="18">
        <f>табл1прил5!F183</f>
        <v>0</v>
      </c>
      <c r="G75" s="12"/>
    </row>
    <row r="76" spans="1:7" s="190" customFormat="1" ht="63" hidden="1">
      <c r="A76" s="13" t="str">
        <f>табл1прил5!A184</f>
        <v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76" s="219" t="s">
        <v>372</v>
      </c>
      <c r="C76" s="17"/>
      <c r="D76" s="14"/>
      <c r="E76" s="15"/>
      <c r="F76" s="18">
        <f>F77</f>
        <v>0</v>
      </c>
      <c r="G76" s="12"/>
    </row>
    <row r="77" spans="1:7" s="190" customFormat="1" ht="31.5" hidden="1">
      <c r="A77" s="36" t="s">
        <v>90</v>
      </c>
      <c r="B77" s="219" t="s">
        <v>372</v>
      </c>
      <c r="C77" s="17">
        <v>200</v>
      </c>
      <c r="D77" s="14"/>
      <c r="E77" s="15"/>
      <c r="F77" s="18">
        <f>F78</f>
        <v>0</v>
      </c>
      <c r="G77" s="12"/>
    </row>
    <row r="78" spans="1:7" s="193" customFormat="1" ht="31.5" hidden="1">
      <c r="A78" s="36" t="s">
        <v>20</v>
      </c>
      <c r="B78" s="219" t="s">
        <v>372</v>
      </c>
      <c r="C78" s="17">
        <v>240</v>
      </c>
      <c r="D78" s="14">
        <v>4</v>
      </c>
      <c r="E78" s="15">
        <v>9</v>
      </c>
      <c r="F78" s="18">
        <f>табл1прил5!F186</f>
        <v>0</v>
      </c>
      <c r="G78" s="120"/>
    </row>
    <row r="79" spans="1:7" s="190" customFormat="1" ht="47.25" hidden="1">
      <c r="A79" s="54" t="s">
        <v>330</v>
      </c>
      <c r="B79" s="9" t="s">
        <v>89</v>
      </c>
      <c r="C79" s="10"/>
      <c r="D79" s="7"/>
      <c r="E79" s="8"/>
      <c r="F79" s="11">
        <f>F80+F83</f>
        <v>0</v>
      </c>
      <c r="G79" s="12"/>
    </row>
    <row r="80" spans="1:7" s="193" customFormat="1" ht="78.75" hidden="1">
      <c r="A80" s="54" t="s">
        <v>182</v>
      </c>
      <c r="B80" s="9" t="s">
        <v>180</v>
      </c>
      <c r="C80" s="10"/>
      <c r="D80" s="7"/>
      <c r="E80" s="8"/>
      <c r="F80" s="11">
        <f>F81</f>
        <v>0</v>
      </c>
      <c r="G80" s="120"/>
    </row>
    <row r="81" spans="1:7" s="193" customFormat="1" ht="31.5" hidden="1">
      <c r="A81" s="36" t="s">
        <v>282</v>
      </c>
      <c r="B81" s="27" t="s">
        <v>180</v>
      </c>
      <c r="C81" s="17">
        <v>200</v>
      </c>
      <c r="D81" s="14"/>
      <c r="E81" s="15"/>
      <c r="F81" s="18">
        <f>F82</f>
        <v>0</v>
      </c>
      <c r="G81" s="120"/>
    </row>
    <row r="82" spans="1:7" s="190" customFormat="1" ht="31.5" hidden="1">
      <c r="A82" s="36" t="s">
        <v>20</v>
      </c>
      <c r="B82" s="27" t="s">
        <v>180</v>
      </c>
      <c r="C82" s="28">
        <v>240</v>
      </c>
      <c r="D82" s="25">
        <v>4</v>
      </c>
      <c r="E82" s="26">
        <v>10</v>
      </c>
      <c r="F82" s="180">
        <f>табл1прил5!F227</f>
        <v>0</v>
      </c>
      <c r="G82" s="12"/>
    </row>
    <row r="83" spans="1:7" s="190" customFormat="1" ht="78.75" hidden="1">
      <c r="A83" s="54" t="s">
        <v>183</v>
      </c>
      <c r="B83" s="21" t="s">
        <v>181</v>
      </c>
      <c r="C83" s="22"/>
      <c r="D83" s="19"/>
      <c r="E83" s="20"/>
      <c r="F83" s="23">
        <f>F84</f>
        <v>0</v>
      </c>
      <c r="G83" s="12"/>
    </row>
    <row r="84" spans="1:7" s="193" customFormat="1" ht="31.5" hidden="1">
      <c r="A84" s="36" t="s">
        <v>282</v>
      </c>
      <c r="B84" s="16" t="s">
        <v>181</v>
      </c>
      <c r="C84" s="17">
        <v>200</v>
      </c>
      <c r="D84" s="14"/>
      <c r="E84" s="15"/>
      <c r="F84" s="18">
        <f>F85</f>
        <v>0</v>
      </c>
      <c r="G84" s="120"/>
    </row>
    <row r="85" spans="1:7" s="190" customFormat="1" ht="31.5" hidden="1">
      <c r="A85" s="36" t="s">
        <v>20</v>
      </c>
      <c r="B85" s="16" t="s">
        <v>181</v>
      </c>
      <c r="C85" s="17">
        <v>240</v>
      </c>
      <c r="D85" s="14">
        <v>4</v>
      </c>
      <c r="E85" s="15">
        <v>10</v>
      </c>
      <c r="F85" s="178">
        <f>табл1прил5!F230</f>
        <v>0</v>
      </c>
      <c r="G85" s="12"/>
    </row>
    <row r="86" spans="1:7" s="190" customFormat="1" ht="31.5" hidden="1">
      <c r="A86" s="54" t="s">
        <v>96</v>
      </c>
      <c r="B86" s="9" t="s">
        <v>97</v>
      </c>
      <c r="C86" s="10"/>
      <c r="D86" s="7"/>
      <c r="E86" s="8"/>
      <c r="F86" s="11">
        <f>F87</f>
        <v>0</v>
      </c>
      <c r="G86" s="12"/>
    </row>
    <row r="87" spans="1:7" s="193" customFormat="1" ht="31.5" hidden="1">
      <c r="A87" s="54" t="s">
        <v>98</v>
      </c>
      <c r="B87" s="9" t="s">
        <v>99</v>
      </c>
      <c r="C87" s="10"/>
      <c r="D87" s="7"/>
      <c r="E87" s="8"/>
      <c r="F87" s="11">
        <f>F88</f>
        <v>0</v>
      </c>
      <c r="G87" s="120"/>
    </row>
    <row r="88" spans="1:7" s="190" customFormat="1" ht="31.5" hidden="1">
      <c r="A88" s="36" t="s">
        <v>68</v>
      </c>
      <c r="B88" s="16" t="s">
        <v>99</v>
      </c>
      <c r="C88" s="17">
        <v>400</v>
      </c>
      <c r="D88" s="14"/>
      <c r="E88" s="15"/>
      <c r="F88" s="18">
        <f>F89</f>
        <v>0</v>
      </c>
      <c r="G88" s="12"/>
    </row>
    <row r="89" spans="1:7" s="190" customFormat="1" ht="18.75" hidden="1">
      <c r="A89" s="36" t="s">
        <v>69</v>
      </c>
      <c r="B89" s="16" t="s">
        <v>99</v>
      </c>
      <c r="C89" s="17">
        <v>410</v>
      </c>
      <c r="D89" s="14">
        <v>5</v>
      </c>
      <c r="E89" s="15">
        <v>1</v>
      </c>
      <c r="F89" s="178">
        <f>табл1прил5!F248</f>
        <v>0</v>
      </c>
      <c r="G89" s="12"/>
    </row>
    <row r="90" spans="1:7" s="190" customFormat="1" ht="47.25">
      <c r="A90" s="166" t="str">
        <f>табл1прил5!A286</f>
        <v>Муниципальная программа "Благоустройство территории  Гилевского сельсовета Искитимского района Новосибирской области на 2018-2020 годы"</v>
      </c>
      <c r="B90" s="9" t="s">
        <v>117</v>
      </c>
      <c r="C90" s="22" t="s">
        <v>6</v>
      </c>
      <c r="D90" s="19"/>
      <c r="E90" s="20"/>
      <c r="F90" s="23">
        <f>F91+F99+F105+F111</f>
        <v>350</v>
      </c>
      <c r="G90" s="12"/>
    </row>
    <row r="91" spans="1:7" s="190" customFormat="1" ht="47.25" hidden="1">
      <c r="A91" s="166" t="s">
        <v>311</v>
      </c>
      <c r="B91" s="9" t="s">
        <v>118</v>
      </c>
      <c r="C91" s="35"/>
      <c r="D91" s="7"/>
      <c r="E91" s="8"/>
      <c r="F91" s="23">
        <f>F92</f>
        <v>0</v>
      </c>
      <c r="G91" s="12"/>
    </row>
    <row r="92" spans="1:7" s="190" customFormat="1" ht="47.25" hidden="1">
      <c r="A92" s="166" t="s">
        <v>312</v>
      </c>
      <c r="B92" s="9" t="s">
        <v>119</v>
      </c>
      <c r="C92" s="22"/>
      <c r="D92" s="19"/>
      <c r="E92" s="20"/>
      <c r="F92" s="23">
        <f>F93+F95+F97</f>
        <v>0</v>
      </c>
      <c r="G92" s="12"/>
    </row>
    <row r="93" spans="1:7" s="190" customFormat="1" ht="31.5" hidden="1">
      <c r="A93" s="36" t="s">
        <v>282</v>
      </c>
      <c r="B93" s="16" t="s">
        <v>119</v>
      </c>
      <c r="C93" s="17">
        <v>200</v>
      </c>
      <c r="D93" s="14"/>
      <c r="E93" s="15"/>
      <c r="F93" s="18">
        <f>F94</f>
        <v>0</v>
      </c>
      <c r="G93" s="12"/>
    </row>
    <row r="94" spans="1:7" s="190" customFormat="1" ht="31.5" hidden="1">
      <c r="A94" s="36" t="s">
        <v>20</v>
      </c>
      <c r="B94" s="16" t="s">
        <v>119</v>
      </c>
      <c r="C94" s="17">
        <v>240</v>
      </c>
      <c r="D94" s="25">
        <v>5</v>
      </c>
      <c r="E94" s="26">
        <v>3</v>
      </c>
      <c r="F94" s="178">
        <f>табл1прил5!F290</f>
        <v>0</v>
      </c>
      <c r="G94" s="12"/>
    </row>
    <row r="95" spans="1:7" s="190" customFormat="1" ht="31.5" hidden="1">
      <c r="A95" s="36" t="s">
        <v>68</v>
      </c>
      <c r="B95" s="16" t="s">
        <v>119</v>
      </c>
      <c r="C95" s="28">
        <v>400</v>
      </c>
      <c r="D95" s="14"/>
      <c r="E95" s="15"/>
      <c r="F95" s="29">
        <f>F96</f>
        <v>0</v>
      </c>
      <c r="G95" s="12"/>
    </row>
    <row r="96" spans="1:7" s="190" customFormat="1" ht="18.75" hidden="1">
      <c r="A96" s="36" t="s">
        <v>69</v>
      </c>
      <c r="B96" s="16" t="s">
        <v>119</v>
      </c>
      <c r="C96" s="28">
        <v>410</v>
      </c>
      <c r="D96" s="14">
        <v>5</v>
      </c>
      <c r="E96" s="15">
        <v>3</v>
      </c>
      <c r="F96" s="180">
        <f>табл1прил5!F292</f>
        <v>0</v>
      </c>
      <c r="G96" s="12"/>
    </row>
    <row r="97" spans="1:7" s="193" customFormat="1" ht="18.75" hidden="1">
      <c r="A97" s="36" t="s">
        <v>21</v>
      </c>
      <c r="B97" s="16" t="s">
        <v>119</v>
      </c>
      <c r="C97" s="28">
        <v>800</v>
      </c>
      <c r="D97" s="14"/>
      <c r="E97" s="15"/>
      <c r="F97" s="29">
        <f>F98</f>
        <v>0</v>
      </c>
      <c r="G97" s="120"/>
    </row>
    <row r="98" spans="1:7" s="190" customFormat="1" ht="47.25" hidden="1">
      <c r="A98" s="36" t="s">
        <v>72</v>
      </c>
      <c r="B98" s="16" t="s">
        <v>119</v>
      </c>
      <c r="C98" s="28">
        <v>810</v>
      </c>
      <c r="D98" s="14">
        <v>5</v>
      </c>
      <c r="E98" s="15">
        <v>3</v>
      </c>
      <c r="F98" s="180">
        <f>табл1прил5!F294</f>
        <v>0</v>
      </c>
      <c r="G98" s="12"/>
    </row>
    <row r="99" spans="1:7" s="190" customFormat="1" ht="31.5" hidden="1">
      <c r="A99" s="166" t="s">
        <v>313</v>
      </c>
      <c r="B99" s="9" t="s">
        <v>120</v>
      </c>
      <c r="C99" s="22"/>
      <c r="D99" s="7"/>
      <c r="E99" s="8"/>
      <c r="F99" s="23">
        <f>F100</f>
        <v>0</v>
      </c>
      <c r="G99" s="12"/>
    </row>
    <row r="100" spans="1:7" s="190" customFormat="1" ht="47.25" hidden="1">
      <c r="A100" s="166" t="s">
        <v>314</v>
      </c>
      <c r="B100" s="9" t="s">
        <v>121</v>
      </c>
      <c r="C100" s="35"/>
      <c r="D100" s="7"/>
      <c r="E100" s="8"/>
      <c r="F100" s="23">
        <f>F101+F103</f>
        <v>0</v>
      </c>
      <c r="G100" s="12"/>
    </row>
    <row r="101" spans="1:7" s="190" customFormat="1" ht="31.5" hidden="1">
      <c r="A101" s="36" t="s">
        <v>282</v>
      </c>
      <c r="B101" s="16" t="s">
        <v>121</v>
      </c>
      <c r="C101" s="28">
        <v>200</v>
      </c>
      <c r="D101" s="14"/>
      <c r="E101" s="15"/>
      <c r="F101" s="29">
        <f>F102</f>
        <v>0</v>
      </c>
      <c r="G101" s="12"/>
    </row>
    <row r="102" spans="1:7" s="190" customFormat="1" ht="31.5" hidden="1">
      <c r="A102" s="36" t="s">
        <v>20</v>
      </c>
      <c r="B102" s="16" t="s">
        <v>121</v>
      </c>
      <c r="C102" s="17">
        <v>240</v>
      </c>
      <c r="D102" s="14">
        <v>5</v>
      </c>
      <c r="E102" s="15">
        <v>3</v>
      </c>
      <c r="F102" s="180">
        <f>табл1прил5!F298</f>
        <v>0</v>
      </c>
      <c r="G102" s="12"/>
    </row>
    <row r="103" spans="1:7" s="190" customFormat="1" ht="18.75" hidden="1">
      <c r="A103" s="36" t="s">
        <v>21</v>
      </c>
      <c r="B103" s="16" t="s">
        <v>121</v>
      </c>
      <c r="C103" s="17">
        <v>800</v>
      </c>
      <c r="D103" s="14"/>
      <c r="E103" s="15"/>
      <c r="F103" s="29">
        <f>F104</f>
        <v>0</v>
      </c>
      <c r="G103" s="12"/>
    </row>
    <row r="104" spans="1:7" s="190" customFormat="1" ht="47.25" hidden="1">
      <c r="A104" s="36" t="s">
        <v>72</v>
      </c>
      <c r="B104" s="16" t="s">
        <v>121</v>
      </c>
      <c r="C104" s="28">
        <v>810</v>
      </c>
      <c r="D104" s="14">
        <v>5</v>
      </c>
      <c r="E104" s="15">
        <v>3</v>
      </c>
      <c r="F104" s="180">
        <f>табл1прил5!F300</f>
        <v>0</v>
      </c>
      <c r="G104" s="12"/>
    </row>
    <row r="105" spans="1:7" s="190" customFormat="1" ht="47.25" hidden="1">
      <c r="A105" s="166" t="str">
        <f>табл1прил5!A301</f>
        <v>Подпрограмма "Организация и содержание мест захоронения" муниципальной программы "Благоустройство территории  __________ сельсовета</v>
      </c>
      <c r="B105" s="9" t="s">
        <v>122</v>
      </c>
      <c r="C105" s="22"/>
      <c r="D105" s="7"/>
      <c r="E105" s="8"/>
      <c r="F105" s="23">
        <f>F106</f>
        <v>0</v>
      </c>
      <c r="G105" s="12"/>
    </row>
    <row r="106" spans="1:7" s="190" customFormat="1" ht="63" hidden="1">
      <c r="A106" s="166" t="str">
        <f>табл1прил5!A302</f>
        <v>Реализация мероприятий в рамках подпрограммы "Организация и содержание мест захоронения" муниципальной программы "Благоустройство территории  ___________ сельсовета</v>
      </c>
      <c r="B106" s="9" t="s">
        <v>123</v>
      </c>
      <c r="C106" s="22"/>
      <c r="D106" s="7"/>
      <c r="E106" s="8"/>
      <c r="F106" s="23">
        <f>F107+F109</f>
        <v>0</v>
      </c>
      <c r="G106" s="12"/>
    </row>
    <row r="107" spans="1:7" s="190" customFormat="1" ht="31.5" hidden="1">
      <c r="A107" s="36" t="s">
        <v>282</v>
      </c>
      <c r="B107" s="16" t="s">
        <v>123</v>
      </c>
      <c r="C107" s="33">
        <v>200</v>
      </c>
      <c r="D107" s="14"/>
      <c r="E107" s="15"/>
      <c r="F107" s="29">
        <f>F108</f>
        <v>0</v>
      </c>
      <c r="G107" s="12"/>
    </row>
    <row r="108" spans="1:7" s="190" customFormat="1" ht="31.5" hidden="1">
      <c r="A108" s="36" t="s">
        <v>20</v>
      </c>
      <c r="B108" s="16" t="s">
        <v>123</v>
      </c>
      <c r="C108" s="28">
        <v>240</v>
      </c>
      <c r="D108" s="14">
        <v>5</v>
      </c>
      <c r="E108" s="15">
        <v>3</v>
      </c>
      <c r="F108" s="180">
        <f>табл1прил5!F304</f>
        <v>0</v>
      </c>
      <c r="G108" s="12"/>
    </row>
    <row r="109" spans="1:7" s="190" customFormat="1" ht="18.75" hidden="1">
      <c r="A109" s="36" t="s">
        <v>21</v>
      </c>
      <c r="B109" s="16" t="s">
        <v>123</v>
      </c>
      <c r="C109" s="17">
        <v>800</v>
      </c>
      <c r="D109" s="14"/>
      <c r="E109" s="15"/>
      <c r="F109" s="29">
        <f>F110</f>
        <v>0</v>
      </c>
      <c r="G109" s="12"/>
    </row>
    <row r="110" spans="1:7" s="193" customFormat="1" ht="47.25" hidden="1">
      <c r="A110" s="36" t="s">
        <v>72</v>
      </c>
      <c r="B110" s="16" t="s">
        <v>123</v>
      </c>
      <c r="C110" s="17">
        <v>810</v>
      </c>
      <c r="D110" s="14">
        <v>5</v>
      </c>
      <c r="E110" s="15">
        <v>3</v>
      </c>
      <c r="F110" s="180">
        <f>табл1прил5!F306</f>
        <v>0</v>
      </c>
      <c r="G110" s="120"/>
    </row>
    <row r="111" spans="1:7" s="193" customFormat="1" ht="63">
      <c r="A111" s="166" t="s">
        <v>315</v>
      </c>
      <c r="B111" s="9" t="s">
        <v>124</v>
      </c>
      <c r="C111" s="22"/>
      <c r="D111" s="7"/>
      <c r="E111" s="8"/>
      <c r="F111" s="23">
        <f>F112</f>
        <v>350</v>
      </c>
      <c r="G111" s="120"/>
    </row>
    <row r="112" spans="1:7" s="190" customFormat="1" ht="63">
      <c r="A112" s="166" t="s">
        <v>316</v>
      </c>
      <c r="B112" s="9" t="s">
        <v>125</v>
      </c>
      <c r="C112" s="22"/>
      <c r="D112" s="7"/>
      <c r="E112" s="8"/>
      <c r="F112" s="23">
        <f>F113+F115</f>
        <v>350</v>
      </c>
      <c r="G112" s="12"/>
    </row>
    <row r="113" spans="1:7" s="190" customFormat="1" ht="31.5">
      <c r="A113" s="36" t="s">
        <v>282</v>
      </c>
      <c r="B113" s="16" t="s">
        <v>125</v>
      </c>
      <c r="C113" s="28">
        <v>200</v>
      </c>
      <c r="D113" s="14"/>
      <c r="E113" s="15"/>
      <c r="F113" s="29">
        <f>F114</f>
        <v>350</v>
      </c>
      <c r="G113" s="12"/>
    </row>
    <row r="114" spans="1:7" s="190" customFormat="1" ht="31.5">
      <c r="A114" s="36" t="s">
        <v>20</v>
      </c>
      <c r="B114" s="16" t="s">
        <v>125</v>
      </c>
      <c r="C114" s="28">
        <v>240</v>
      </c>
      <c r="D114" s="14">
        <v>5</v>
      </c>
      <c r="E114" s="15">
        <v>3</v>
      </c>
      <c r="F114" s="180">
        <f>табл1прил5!F310</f>
        <v>350</v>
      </c>
      <c r="G114" s="12"/>
    </row>
    <row r="115" spans="1:7" s="190" customFormat="1" ht="18.75" hidden="1">
      <c r="A115" s="36" t="s">
        <v>21</v>
      </c>
      <c r="B115" s="16" t="s">
        <v>125</v>
      </c>
      <c r="C115" s="33">
        <v>800</v>
      </c>
      <c r="D115" s="14"/>
      <c r="E115" s="15"/>
      <c r="F115" s="29">
        <f>F116</f>
        <v>0</v>
      </c>
      <c r="G115" s="12"/>
    </row>
    <row r="116" spans="1:7" s="190" customFormat="1" ht="47.25" hidden="1">
      <c r="A116" s="36" t="s">
        <v>72</v>
      </c>
      <c r="B116" s="16" t="s">
        <v>125</v>
      </c>
      <c r="C116" s="28">
        <v>810</v>
      </c>
      <c r="D116" s="14">
        <v>5</v>
      </c>
      <c r="E116" s="15">
        <v>3</v>
      </c>
      <c r="F116" s="180">
        <f>табл1прил5!F312</f>
        <v>0</v>
      </c>
      <c r="G116" s="12"/>
    </row>
    <row r="117" spans="1:7" s="190" customFormat="1" ht="78.75">
      <c r="A117" s="167" t="str">
        <f>табл1прил5!A356</f>
        <v xml:space="preserve">Муниципальная программа "Сохранение и развитие культурно-досуговой деятельности в МКУК "Гилевский центр досуга Искитимского района Новосибирской области на 2015-2020 годы"
</v>
      </c>
      <c r="B117" s="9" t="s">
        <v>141</v>
      </c>
      <c r="C117" s="10" t="s">
        <v>6</v>
      </c>
      <c r="D117" s="7"/>
      <c r="E117" s="8"/>
      <c r="F117" s="23">
        <f>F118+F121+F124+F134+F144</f>
        <v>3432.6000000000004</v>
      </c>
      <c r="G117" s="12"/>
    </row>
    <row r="118" spans="1:7" s="190" customFormat="1" ht="18.75" hidden="1">
      <c r="A118" s="54" t="s">
        <v>148</v>
      </c>
      <c r="B118" s="9" t="s">
        <v>149</v>
      </c>
      <c r="C118" s="10"/>
      <c r="D118" s="7"/>
      <c r="E118" s="8"/>
      <c r="F118" s="23">
        <f>F119</f>
        <v>0</v>
      </c>
      <c r="G118" s="12"/>
    </row>
    <row r="119" spans="1:7" s="190" customFormat="1" ht="18.75" hidden="1">
      <c r="A119" s="36" t="s">
        <v>28</v>
      </c>
      <c r="B119" s="16" t="s">
        <v>149</v>
      </c>
      <c r="C119" s="65">
        <v>500</v>
      </c>
      <c r="D119" s="57"/>
      <c r="E119" s="58"/>
      <c r="F119" s="66">
        <f>F120</f>
        <v>0</v>
      </c>
      <c r="G119" s="12"/>
    </row>
    <row r="120" spans="1:7" s="190" customFormat="1" ht="18.75" hidden="1">
      <c r="A120" s="36" t="s">
        <v>29</v>
      </c>
      <c r="B120" s="16" t="s">
        <v>149</v>
      </c>
      <c r="C120" s="65">
        <v>540</v>
      </c>
      <c r="D120" s="57">
        <v>8</v>
      </c>
      <c r="E120" s="58">
        <v>1</v>
      </c>
      <c r="F120" s="181"/>
      <c r="G120" s="12"/>
    </row>
    <row r="121" spans="1:7" s="193" customFormat="1" ht="78.75" hidden="1">
      <c r="A121" s="167" t="s">
        <v>288</v>
      </c>
      <c r="B121" s="9" t="s">
        <v>142</v>
      </c>
      <c r="C121" s="22"/>
      <c r="D121" s="7"/>
      <c r="E121" s="8"/>
      <c r="F121" s="23">
        <f>F122</f>
        <v>0</v>
      </c>
      <c r="G121" s="120"/>
    </row>
    <row r="122" spans="1:7" s="190" customFormat="1" ht="31.5" hidden="1">
      <c r="A122" s="36" t="s">
        <v>282</v>
      </c>
      <c r="B122" s="16" t="s">
        <v>142</v>
      </c>
      <c r="C122" s="68">
        <v>200</v>
      </c>
      <c r="D122" s="57"/>
      <c r="E122" s="58"/>
      <c r="F122" s="66">
        <f>F123</f>
        <v>0</v>
      </c>
      <c r="G122" s="12"/>
    </row>
    <row r="123" spans="1:7" s="190" customFormat="1" ht="31.5" hidden="1">
      <c r="A123" s="67" t="s">
        <v>20</v>
      </c>
      <c r="B123" s="16" t="s">
        <v>142</v>
      </c>
      <c r="C123" s="65">
        <v>240</v>
      </c>
      <c r="D123" s="57">
        <v>8</v>
      </c>
      <c r="E123" s="58">
        <v>1</v>
      </c>
      <c r="F123" s="66">
        <v>0</v>
      </c>
      <c r="G123" s="12"/>
    </row>
    <row r="124" spans="1:7" s="193" customFormat="1" ht="63">
      <c r="A124" s="167" t="str">
        <f>табл1прил5!A360</f>
        <v>Реализация мероприятий муниципальной программы " Сохранение и развитие культурно-досуговой деятельности в МКУК "Гилевский центр досуга Искитимского района Новосибирской области на 2015-2020 годы"</v>
      </c>
      <c r="B124" s="9" t="s">
        <v>143</v>
      </c>
      <c r="C124" s="10"/>
      <c r="D124" s="7"/>
      <c r="E124" s="8"/>
      <c r="F124" s="23">
        <f>F125+F127+F129+F131</f>
        <v>1117.5</v>
      </c>
      <c r="G124" s="120"/>
    </row>
    <row r="125" spans="1:7" s="193" customFormat="1" ht="63">
      <c r="A125" s="36" t="s">
        <v>12</v>
      </c>
      <c r="B125" s="16" t="s">
        <v>143</v>
      </c>
      <c r="C125" s="61">
        <v>100</v>
      </c>
      <c r="D125" s="57"/>
      <c r="E125" s="58"/>
      <c r="F125" s="66">
        <f>F126</f>
        <v>56.9</v>
      </c>
      <c r="G125" s="120"/>
    </row>
    <row r="126" spans="1:7" s="190" customFormat="1" ht="18.75">
      <c r="A126" s="195" t="s">
        <v>144</v>
      </c>
      <c r="B126" s="16" t="s">
        <v>143</v>
      </c>
      <c r="C126" s="65">
        <v>110</v>
      </c>
      <c r="D126" s="57">
        <v>8</v>
      </c>
      <c r="E126" s="58">
        <v>1</v>
      </c>
      <c r="F126" s="181">
        <f>табл1прил5!F362</f>
        <v>56.9</v>
      </c>
      <c r="G126" s="12"/>
    </row>
    <row r="127" spans="1:7" s="190" customFormat="1" ht="31.5">
      <c r="A127" s="36" t="s">
        <v>282</v>
      </c>
      <c r="B127" s="16" t="s">
        <v>143</v>
      </c>
      <c r="C127" s="65">
        <v>200</v>
      </c>
      <c r="D127" s="57"/>
      <c r="E127" s="58"/>
      <c r="F127" s="66">
        <f>F128</f>
        <v>1043.5</v>
      </c>
      <c r="G127" s="12"/>
    </row>
    <row r="128" spans="1:7" s="193" customFormat="1" ht="31.5">
      <c r="A128" s="67" t="s">
        <v>20</v>
      </c>
      <c r="B128" s="16" t="s">
        <v>143</v>
      </c>
      <c r="C128" s="65">
        <v>240</v>
      </c>
      <c r="D128" s="57">
        <v>8</v>
      </c>
      <c r="E128" s="58">
        <v>1</v>
      </c>
      <c r="F128" s="181">
        <f>табл1прил5!F364</f>
        <v>1043.5</v>
      </c>
      <c r="G128" s="120"/>
    </row>
    <row r="129" spans="1:7" s="193" customFormat="1" ht="18.75">
      <c r="A129" s="36" t="s">
        <v>21</v>
      </c>
      <c r="B129" s="16" t="s">
        <v>143</v>
      </c>
      <c r="C129" s="65">
        <v>800</v>
      </c>
      <c r="D129" s="57"/>
      <c r="E129" s="58"/>
      <c r="F129" s="66">
        <f>F130</f>
        <v>17.100000000000001</v>
      </c>
      <c r="G129" s="120"/>
    </row>
    <row r="130" spans="1:7" s="190" customFormat="1" ht="18.75">
      <c r="A130" s="36" t="s">
        <v>22</v>
      </c>
      <c r="B130" s="16" t="s">
        <v>143</v>
      </c>
      <c r="C130" s="68">
        <v>850</v>
      </c>
      <c r="D130" s="57">
        <v>8</v>
      </c>
      <c r="E130" s="58">
        <v>1</v>
      </c>
      <c r="F130" s="181">
        <f>табл1прил5!F366</f>
        <v>17.100000000000001</v>
      </c>
      <c r="G130" s="12"/>
    </row>
    <row r="131" spans="1:7" s="190" customFormat="1" ht="31.5" hidden="1">
      <c r="A131" s="36" t="s">
        <v>145</v>
      </c>
      <c r="B131" s="16" t="s">
        <v>143</v>
      </c>
      <c r="C131" s="65">
        <v>600</v>
      </c>
      <c r="D131" s="57"/>
      <c r="E131" s="58"/>
      <c r="F131" s="66">
        <f>F132+F133</f>
        <v>0</v>
      </c>
      <c r="G131" s="12"/>
    </row>
    <row r="132" spans="1:7" s="193" customFormat="1" ht="18.75" hidden="1">
      <c r="A132" s="36" t="s">
        <v>146</v>
      </c>
      <c r="B132" s="16" t="s">
        <v>143</v>
      </c>
      <c r="C132" s="61">
        <v>610</v>
      </c>
      <c r="D132" s="57">
        <v>8</v>
      </c>
      <c r="E132" s="58">
        <v>1</v>
      </c>
      <c r="F132" s="181">
        <f>табл1прил5!F368</f>
        <v>0</v>
      </c>
      <c r="G132" s="120"/>
    </row>
    <row r="133" spans="1:7" s="193" customFormat="1" ht="18.75" hidden="1">
      <c r="A133" s="36" t="s">
        <v>147</v>
      </c>
      <c r="B133" s="16" t="s">
        <v>143</v>
      </c>
      <c r="C133" s="61">
        <v>620</v>
      </c>
      <c r="D133" s="57">
        <v>8</v>
      </c>
      <c r="E133" s="58">
        <v>1</v>
      </c>
      <c r="F133" s="181">
        <f>табл1прил5!F369</f>
        <v>0</v>
      </c>
      <c r="G133" s="120"/>
    </row>
    <row r="134" spans="1:7" s="190" customFormat="1" ht="63">
      <c r="A134" s="54" t="str">
        <f>табл1прил5!A373</f>
        <v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134" s="9" t="s">
        <v>150</v>
      </c>
      <c r="C134" s="22"/>
      <c r="D134" s="7"/>
      <c r="E134" s="8"/>
      <c r="F134" s="23">
        <f>F135+F137+F139+F141</f>
        <v>2294.1000000000004</v>
      </c>
      <c r="G134" s="12"/>
    </row>
    <row r="135" spans="1:7" s="190" customFormat="1" ht="63">
      <c r="A135" s="36" t="s">
        <v>12</v>
      </c>
      <c r="B135" s="16" t="s">
        <v>150</v>
      </c>
      <c r="C135" s="65">
        <v>100</v>
      </c>
      <c r="D135" s="57"/>
      <c r="E135" s="58"/>
      <c r="F135" s="66">
        <f>F136</f>
        <v>2238.8000000000002</v>
      </c>
      <c r="G135" s="12"/>
    </row>
    <row r="136" spans="1:7" s="190" customFormat="1" ht="18.75">
      <c r="A136" s="195" t="s">
        <v>144</v>
      </c>
      <c r="B136" s="16" t="s">
        <v>150</v>
      </c>
      <c r="C136" s="65">
        <v>110</v>
      </c>
      <c r="D136" s="57">
        <v>8</v>
      </c>
      <c r="E136" s="58">
        <v>1</v>
      </c>
      <c r="F136" s="181">
        <f>табл1прил5!F375</f>
        <v>2238.8000000000002</v>
      </c>
      <c r="G136" s="12"/>
    </row>
    <row r="137" spans="1:7" s="190" customFormat="1" ht="31.5">
      <c r="A137" s="36" t="s">
        <v>282</v>
      </c>
      <c r="B137" s="16" t="s">
        <v>150</v>
      </c>
      <c r="C137" s="68">
        <v>200</v>
      </c>
      <c r="D137" s="57"/>
      <c r="E137" s="58"/>
      <c r="F137" s="66">
        <f>F138</f>
        <v>55.3</v>
      </c>
      <c r="G137" s="12"/>
    </row>
    <row r="138" spans="1:7" s="190" customFormat="1" ht="31.5">
      <c r="A138" s="67" t="s">
        <v>20</v>
      </c>
      <c r="B138" s="16" t="s">
        <v>150</v>
      </c>
      <c r="C138" s="65">
        <v>240</v>
      </c>
      <c r="D138" s="57">
        <v>8</v>
      </c>
      <c r="E138" s="58">
        <v>1</v>
      </c>
      <c r="F138" s="181">
        <f>табл1прил5!F377</f>
        <v>55.3</v>
      </c>
      <c r="G138" s="12"/>
    </row>
    <row r="139" spans="1:7" s="190" customFormat="1" ht="18.75" hidden="1">
      <c r="A139" s="36" t="s">
        <v>21</v>
      </c>
      <c r="B139" s="16" t="s">
        <v>150</v>
      </c>
      <c r="C139" s="61">
        <v>800</v>
      </c>
      <c r="D139" s="57"/>
      <c r="E139" s="58"/>
      <c r="F139" s="66">
        <f>F140</f>
        <v>0</v>
      </c>
      <c r="G139" s="12"/>
    </row>
    <row r="140" spans="1:7" s="193" customFormat="1" ht="18.75" hidden="1">
      <c r="A140" s="36" t="s">
        <v>22</v>
      </c>
      <c r="B140" s="16" t="s">
        <v>150</v>
      </c>
      <c r="C140" s="61">
        <v>850</v>
      </c>
      <c r="D140" s="57">
        <v>8</v>
      </c>
      <c r="E140" s="58">
        <v>1</v>
      </c>
      <c r="F140" s="180">
        <f>табл1прил5!F379</f>
        <v>0</v>
      </c>
      <c r="G140" s="120"/>
    </row>
    <row r="141" spans="1:7" s="190" customFormat="1" ht="31.5" hidden="1">
      <c r="A141" s="36" t="s">
        <v>145</v>
      </c>
      <c r="B141" s="16" t="s">
        <v>150</v>
      </c>
      <c r="C141" s="65">
        <v>600</v>
      </c>
      <c r="D141" s="57"/>
      <c r="E141" s="58"/>
      <c r="F141" s="66">
        <f>F142+F143</f>
        <v>0</v>
      </c>
      <c r="G141" s="12"/>
    </row>
    <row r="142" spans="1:7" s="190" customFormat="1" ht="18.75" hidden="1">
      <c r="A142" s="36" t="s">
        <v>146</v>
      </c>
      <c r="B142" s="16" t="s">
        <v>150</v>
      </c>
      <c r="C142" s="65">
        <v>610</v>
      </c>
      <c r="D142" s="57">
        <v>8</v>
      </c>
      <c r="E142" s="58">
        <v>1</v>
      </c>
      <c r="F142" s="181">
        <f>табл1прил5!F381</f>
        <v>0</v>
      </c>
      <c r="G142" s="12"/>
    </row>
    <row r="143" spans="1:7" s="190" customFormat="1" ht="18.75" hidden="1">
      <c r="A143" s="36" t="s">
        <v>147</v>
      </c>
      <c r="B143" s="16" t="s">
        <v>150</v>
      </c>
      <c r="C143" s="65">
        <v>620</v>
      </c>
      <c r="D143" s="57">
        <v>8</v>
      </c>
      <c r="E143" s="58">
        <v>1</v>
      </c>
      <c r="F143" s="181">
        <f>табл1прил5!F382</f>
        <v>0</v>
      </c>
      <c r="G143" s="12"/>
    </row>
    <row r="144" spans="1:7" s="190" customFormat="1" ht="63">
      <c r="A144" s="54" t="str">
        <f>табл1прил5!A383</f>
        <v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144" s="55" t="s">
        <v>285</v>
      </c>
      <c r="C144" s="65"/>
      <c r="D144" s="64"/>
      <c r="E144" s="64"/>
      <c r="F144" s="66">
        <f>F145</f>
        <v>21</v>
      </c>
      <c r="G144" s="12"/>
    </row>
    <row r="145" spans="1:7" s="190" customFormat="1" ht="63">
      <c r="A145" s="36" t="s">
        <v>12</v>
      </c>
      <c r="B145" s="37" t="s">
        <v>285</v>
      </c>
      <c r="C145" s="65">
        <v>100</v>
      </c>
      <c r="D145" s="64"/>
      <c r="E145" s="64"/>
      <c r="F145" s="66">
        <f>F146</f>
        <v>21</v>
      </c>
      <c r="G145" s="12"/>
    </row>
    <row r="146" spans="1:7" s="190" customFormat="1" ht="18.75">
      <c r="A146" s="221" t="s">
        <v>144</v>
      </c>
      <c r="B146" s="37" t="s">
        <v>285</v>
      </c>
      <c r="C146" s="65">
        <v>110</v>
      </c>
      <c r="D146" s="64">
        <v>8</v>
      </c>
      <c r="E146" s="64">
        <v>1</v>
      </c>
      <c r="F146" s="181">
        <f>табл1прил5!F385</f>
        <v>21</v>
      </c>
      <c r="G146" s="12"/>
    </row>
    <row r="147" spans="1:7" s="193" customFormat="1" ht="31.5" hidden="1">
      <c r="A147" s="166" t="str">
        <f>табл1прил5!A424</f>
        <v>Муниципальная программа "Физическая культура и спорт   ________ сельсовета</v>
      </c>
      <c r="B147" s="9" t="s">
        <v>164</v>
      </c>
      <c r="C147" s="35" t="s">
        <v>6</v>
      </c>
      <c r="D147" s="7"/>
      <c r="E147" s="8"/>
      <c r="F147" s="23">
        <f>F148+F158+F161</f>
        <v>0</v>
      </c>
      <c r="G147" s="120"/>
    </row>
    <row r="148" spans="1:7" s="193" customFormat="1" ht="31.5" hidden="1">
      <c r="A148" s="166" t="str">
        <f>табл1прил5!A425</f>
        <v xml:space="preserve">Реализация мероприятий муниципальной программы "Физическая культура и спорт  __________сельсовета </v>
      </c>
      <c r="B148" s="9" t="s">
        <v>165</v>
      </c>
      <c r="C148" s="10"/>
      <c r="D148" s="7"/>
      <c r="E148" s="8"/>
      <c r="F148" s="23">
        <f>F149+F152+F155</f>
        <v>0</v>
      </c>
      <c r="G148" s="120"/>
    </row>
    <row r="149" spans="1:7" s="190" customFormat="1" ht="63" hidden="1">
      <c r="A149" s="36" t="s">
        <v>12</v>
      </c>
      <c r="B149" s="16" t="s">
        <v>165</v>
      </c>
      <c r="C149" s="61">
        <v>100</v>
      </c>
      <c r="D149" s="57"/>
      <c r="E149" s="58"/>
      <c r="F149" s="66">
        <f>F150+F151</f>
        <v>0</v>
      </c>
      <c r="G149" s="12"/>
    </row>
    <row r="150" spans="1:7" s="190" customFormat="1" ht="18.75" hidden="1">
      <c r="A150" s="195" t="s">
        <v>144</v>
      </c>
      <c r="B150" s="16" t="s">
        <v>165</v>
      </c>
      <c r="C150" s="65">
        <v>110</v>
      </c>
      <c r="D150" s="57">
        <v>11</v>
      </c>
      <c r="E150" s="58">
        <v>2</v>
      </c>
      <c r="F150" s="181">
        <f>табл1прил5!F427</f>
        <v>0</v>
      </c>
      <c r="G150" s="12"/>
    </row>
    <row r="151" spans="1:7" s="190" customFormat="1" ht="18.75" hidden="1">
      <c r="A151" s="195" t="s">
        <v>144</v>
      </c>
      <c r="B151" s="16" t="s">
        <v>165</v>
      </c>
      <c r="C151" s="17">
        <v>110</v>
      </c>
      <c r="D151" s="57">
        <v>11</v>
      </c>
      <c r="E151" s="58">
        <v>5</v>
      </c>
      <c r="F151" s="180">
        <f>табл1прил5!F450</f>
        <v>0</v>
      </c>
      <c r="G151" s="12"/>
    </row>
    <row r="152" spans="1:7" s="190" customFormat="1" ht="31.5" hidden="1">
      <c r="A152" s="36" t="s">
        <v>282</v>
      </c>
      <c r="B152" s="16" t="s">
        <v>165</v>
      </c>
      <c r="C152" s="65">
        <v>200</v>
      </c>
      <c r="D152" s="57"/>
      <c r="E152" s="58"/>
      <c r="F152" s="66">
        <f>F153+F154</f>
        <v>0</v>
      </c>
      <c r="G152" s="12"/>
    </row>
    <row r="153" spans="1:7" s="190" customFormat="1" ht="31.5" hidden="1">
      <c r="A153" s="36" t="s">
        <v>20</v>
      </c>
      <c r="B153" s="98" t="s">
        <v>165</v>
      </c>
      <c r="C153" s="65">
        <v>240</v>
      </c>
      <c r="D153" s="64">
        <v>11</v>
      </c>
      <c r="E153" s="64">
        <v>2</v>
      </c>
      <c r="F153" s="181">
        <f>табл1прил5!F429</f>
        <v>0</v>
      </c>
      <c r="G153" s="12"/>
    </row>
    <row r="154" spans="1:7" s="190" customFormat="1" ht="31.5" hidden="1">
      <c r="A154" s="36" t="s">
        <v>20</v>
      </c>
      <c r="B154" s="98" t="s">
        <v>165</v>
      </c>
      <c r="C154" s="28">
        <v>240</v>
      </c>
      <c r="D154" s="64">
        <v>11</v>
      </c>
      <c r="E154" s="64">
        <v>5</v>
      </c>
      <c r="F154" s="180">
        <f>табл1прил5!F452</f>
        <v>0</v>
      </c>
      <c r="G154" s="12"/>
    </row>
    <row r="155" spans="1:7" s="190" customFormat="1" ht="18.75" hidden="1">
      <c r="A155" s="36" t="s">
        <v>21</v>
      </c>
      <c r="B155" s="98" t="s">
        <v>165</v>
      </c>
      <c r="C155" s="65">
        <v>800</v>
      </c>
      <c r="D155" s="64"/>
      <c r="E155" s="64"/>
      <c r="F155" s="66">
        <f>F156+F157</f>
        <v>0</v>
      </c>
      <c r="G155" s="12"/>
    </row>
    <row r="156" spans="1:7" s="190" customFormat="1" ht="18.75" hidden="1">
      <c r="A156" s="36" t="s">
        <v>22</v>
      </c>
      <c r="B156" s="98" t="s">
        <v>165</v>
      </c>
      <c r="C156" s="65">
        <v>850</v>
      </c>
      <c r="D156" s="64">
        <v>11</v>
      </c>
      <c r="E156" s="64">
        <v>2</v>
      </c>
      <c r="F156" s="181">
        <f>табл1прил5!F431</f>
        <v>0</v>
      </c>
      <c r="G156" s="12"/>
    </row>
    <row r="157" spans="1:7" s="190" customFormat="1" ht="18.75" hidden="1">
      <c r="A157" s="36" t="s">
        <v>22</v>
      </c>
      <c r="B157" s="98" t="s">
        <v>165</v>
      </c>
      <c r="C157" s="28">
        <v>850</v>
      </c>
      <c r="D157" s="64">
        <v>11</v>
      </c>
      <c r="E157" s="64">
        <v>5</v>
      </c>
      <c r="F157" s="180">
        <f>табл1прил5!F454</f>
        <v>0</v>
      </c>
      <c r="G157" s="12"/>
    </row>
    <row r="158" spans="1:7" s="190" customFormat="1" ht="31.5" hidden="1">
      <c r="A158" s="54" t="s">
        <v>317</v>
      </c>
      <c r="B158" s="9" t="s">
        <v>166</v>
      </c>
      <c r="C158" s="10"/>
      <c r="D158" s="7"/>
      <c r="E158" s="8"/>
      <c r="F158" s="23">
        <f>F159</f>
        <v>0</v>
      </c>
      <c r="G158" s="12"/>
    </row>
    <row r="159" spans="1:7" s="193" customFormat="1" ht="31.5" hidden="1">
      <c r="A159" s="67" t="s">
        <v>167</v>
      </c>
      <c r="B159" s="16" t="s">
        <v>166</v>
      </c>
      <c r="C159" s="61">
        <v>600</v>
      </c>
      <c r="D159" s="57"/>
      <c r="E159" s="58"/>
      <c r="F159" s="66">
        <f>F160</f>
        <v>0</v>
      </c>
      <c r="G159" s="120"/>
    </row>
    <row r="160" spans="1:7" s="190" customFormat="1" ht="18.75" hidden="1">
      <c r="A160" s="67" t="s">
        <v>147</v>
      </c>
      <c r="B160" s="16" t="s">
        <v>166</v>
      </c>
      <c r="C160" s="61">
        <v>620</v>
      </c>
      <c r="D160" s="57">
        <v>11</v>
      </c>
      <c r="E160" s="58">
        <v>2</v>
      </c>
      <c r="F160" s="181">
        <f>табл1прил5!F434</f>
        <v>0</v>
      </c>
      <c r="G160" s="12"/>
    </row>
    <row r="161" spans="1:7" s="190" customFormat="1" ht="63" hidden="1">
      <c r="A161" s="54" t="str">
        <f>табл1прил5!A435</f>
        <v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161" s="9" t="s">
        <v>373</v>
      </c>
      <c r="C161" s="10"/>
      <c r="D161" s="7"/>
      <c r="E161" s="8"/>
      <c r="F161" s="23">
        <f>F162</f>
        <v>0</v>
      </c>
      <c r="G161" s="12"/>
    </row>
    <row r="162" spans="1:7" s="193" customFormat="1" ht="31.5" hidden="1">
      <c r="A162" s="67" t="s">
        <v>167</v>
      </c>
      <c r="B162" s="16" t="s">
        <v>373</v>
      </c>
      <c r="C162" s="61">
        <v>100</v>
      </c>
      <c r="D162" s="57"/>
      <c r="E162" s="58"/>
      <c r="F162" s="66">
        <f>F163</f>
        <v>0</v>
      </c>
      <c r="G162" s="120"/>
    </row>
    <row r="163" spans="1:7" s="190" customFormat="1" ht="18.75" hidden="1">
      <c r="A163" s="67" t="s">
        <v>147</v>
      </c>
      <c r="B163" s="16" t="s">
        <v>373</v>
      </c>
      <c r="C163" s="61">
        <v>110</v>
      </c>
      <c r="D163" s="57">
        <v>11</v>
      </c>
      <c r="E163" s="58">
        <v>2</v>
      </c>
      <c r="F163" s="181">
        <f>табл1прил5!F437</f>
        <v>0</v>
      </c>
      <c r="G163" s="12"/>
    </row>
    <row r="164" spans="1:7" s="190" customFormat="1" ht="31.5" hidden="1">
      <c r="A164" s="54" t="s">
        <v>318</v>
      </c>
      <c r="B164" s="9" t="s">
        <v>100</v>
      </c>
      <c r="C164" s="10"/>
      <c r="D164" s="7"/>
      <c r="E164" s="8"/>
      <c r="F164" s="23">
        <f>F165</f>
        <v>0</v>
      </c>
      <c r="G164" s="12"/>
    </row>
    <row r="165" spans="1:7" s="190" customFormat="1" ht="47.25" hidden="1">
      <c r="A165" s="54" t="s">
        <v>319</v>
      </c>
      <c r="B165" s="9" t="s">
        <v>101</v>
      </c>
      <c r="C165" s="10"/>
      <c r="D165" s="7"/>
      <c r="E165" s="8"/>
      <c r="F165" s="23">
        <f>F166</f>
        <v>0</v>
      </c>
      <c r="G165" s="12"/>
    </row>
    <row r="166" spans="1:7" s="193" customFormat="1" ht="18.75" hidden="1">
      <c r="A166" s="36" t="s">
        <v>21</v>
      </c>
      <c r="B166" s="16" t="s">
        <v>101</v>
      </c>
      <c r="C166" s="17">
        <v>800</v>
      </c>
      <c r="D166" s="14"/>
      <c r="E166" s="15"/>
      <c r="F166" s="29">
        <f>F167</f>
        <v>0</v>
      </c>
      <c r="G166" s="120"/>
    </row>
    <row r="167" spans="1:7" s="190" customFormat="1" ht="47.25" hidden="1">
      <c r="A167" s="36" t="s">
        <v>72</v>
      </c>
      <c r="B167" s="16" t="s">
        <v>101</v>
      </c>
      <c r="C167" s="17">
        <v>810</v>
      </c>
      <c r="D167" s="14">
        <v>5</v>
      </c>
      <c r="E167" s="15">
        <v>1</v>
      </c>
      <c r="F167" s="180">
        <f>табл1прил5!F252</f>
        <v>0</v>
      </c>
      <c r="G167" s="12"/>
    </row>
    <row r="168" spans="1:7" s="190" customFormat="1" ht="31.5" hidden="1">
      <c r="A168" s="166" t="s">
        <v>320</v>
      </c>
      <c r="B168" s="9" t="s">
        <v>135</v>
      </c>
      <c r="C168" s="10"/>
      <c r="D168" s="7"/>
      <c r="E168" s="8"/>
      <c r="F168" s="23">
        <f>F169</f>
        <v>0</v>
      </c>
      <c r="G168" s="12"/>
    </row>
    <row r="169" spans="1:7" s="190" customFormat="1" ht="31.5" hidden="1">
      <c r="A169" s="166" t="s">
        <v>306</v>
      </c>
      <c r="B169" s="9" t="s">
        <v>136</v>
      </c>
      <c r="C169" s="10"/>
      <c r="D169" s="7"/>
      <c r="E169" s="8"/>
      <c r="F169" s="23">
        <f>F170</f>
        <v>0</v>
      </c>
      <c r="G169" s="12"/>
    </row>
    <row r="170" spans="1:7" s="190" customFormat="1" ht="31.5" hidden="1">
      <c r="A170" s="36" t="s">
        <v>282</v>
      </c>
      <c r="B170" s="16" t="s">
        <v>136</v>
      </c>
      <c r="C170" s="28">
        <v>200</v>
      </c>
      <c r="D170" s="63"/>
      <c r="E170" s="64"/>
      <c r="F170" s="29">
        <f>F171</f>
        <v>0</v>
      </c>
      <c r="G170" s="12"/>
    </row>
    <row r="171" spans="1:7" s="193" customFormat="1" ht="31.5" hidden="1">
      <c r="A171" s="67" t="s">
        <v>20</v>
      </c>
      <c r="B171" s="16" t="s">
        <v>136</v>
      </c>
      <c r="C171" s="28">
        <v>240</v>
      </c>
      <c r="D171" s="57">
        <v>7</v>
      </c>
      <c r="E171" s="58">
        <v>7</v>
      </c>
      <c r="F171" s="180">
        <f>табл1прил5!F349</f>
        <v>0</v>
      </c>
      <c r="G171" s="120"/>
    </row>
    <row r="172" spans="1:7" s="190" customFormat="1" ht="31.5" hidden="1">
      <c r="A172" s="166" t="s">
        <v>295</v>
      </c>
      <c r="B172" s="9" t="s">
        <v>81</v>
      </c>
      <c r="C172" s="10"/>
      <c r="D172" s="7"/>
      <c r="E172" s="8"/>
      <c r="F172" s="11">
        <f>F173+F180</f>
        <v>0</v>
      </c>
      <c r="G172" s="12"/>
    </row>
    <row r="173" spans="1:7" s="190" customFormat="1" ht="47.25" hidden="1">
      <c r="A173" s="166" t="s">
        <v>296</v>
      </c>
      <c r="B173" s="9" t="s">
        <v>82</v>
      </c>
      <c r="C173" s="10"/>
      <c r="D173" s="7"/>
      <c r="E173" s="8"/>
      <c r="F173" s="11">
        <f>F174+F176+F178</f>
        <v>0</v>
      </c>
      <c r="G173" s="12"/>
    </row>
    <row r="174" spans="1:7" s="190" customFormat="1" ht="31.5" hidden="1">
      <c r="A174" s="36" t="s">
        <v>282</v>
      </c>
      <c r="B174" s="16" t="s">
        <v>82</v>
      </c>
      <c r="C174" s="17">
        <v>200</v>
      </c>
      <c r="D174" s="14"/>
      <c r="E174" s="15"/>
      <c r="F174" s="18">
        <f>F175</f>
        <v>0</v>
      </c>
      <c r="G174" s="12"/>
    </row>
    <row r="175" spans="1:7" s="190" customFormat="1" ht="31.5" hidden="1">
      <c r="A175" s="36" t="s">
        <v>20</v>
      </c>
      <c r="B175" s="16" t="s">
        <v>82</v>
      </c>
      <c r="C175" s="17">
        <v>240</v>
      </c>
      <c r="D175" s="14">
        <v>4</v>
      </c>
      <c r="E175" s="15">
        <v>9</v>
      </c>
      <c r="F175" s="178">
        <f>табл1прил5!F190</f>
        <v>0</v>
      </c>
      <c r="G175" s="12"/>
    </row>
    <row r="176" spans="1:7" s="190" customFormat="1" ht="31.5" hidden="1">
      <c r="A176" s="36" t="s">
        <v>68</v>
      </c>
      <c r="B176" s="16" t="s">
        <v>82</v>
      </c>
      <c r="C176" s="17">
        <v>400</v>
      </c>
      <c r="D176" s="14"/>
      <c r="E176" s="15"/>
      <c r="F176" s="18">
        <f>F177</f>
        <v>0</v>
      </c>
      <c r="G176" s="12"/>
    </row>
    <row r="177" spans="1:7" s="190" customFormat="1" ht="18.75" hidden="1">
      <c r="A177" s="36" t="s">
        <v>69</v>
      </c>
      <c r="B177" s="16" t="s">
        <v>82</v>
      </c>
      <c r="C177" s="17">
        <v>410</v>
      </c>
      <c r="D177" s="14">
        <v>4</v>
      </c>
      <c r="E177" s="15">
        <v>9</v>
      </c>
      <c r="F177" s="178">
        <f>табл1прил5!F192</f>
        <v>0</v>
      </c>
      <c r="G177" s="12"/>
    </row>
    <row r="178" spans="1:7" s="190" customFormat="1" ht="18.75" hidden="1">
      <c r="A178" s="36" t="s">
        <v>21</v>
      </c>
      <c r="B178" s="16" t="s">
        <v>82</v>
      </c>
      <c r="C178" s="17">
        <v>800</v>
      </c>
      <c r="D178" s="14"/>
      <c r="E178" s="15"/>
      <c r="F178" s="18">
        <f>F179</f>
        <v>0</v>
      </c>
      <c r="G178" s="12"/>
    </row>
    <row r="179" spans="1:7" s="193" customFormat="1" ht="47.25" hidden="1">
      <c r="A179" s="36" t="s">
        <v>72</v>
      </c>
      <c r="B179" s="16" t="s">
        <v>82</v>
      </c>
      <c r="C179" s="17">
        <v>810</v>
      </c>
      <c r="D179" s="14">
        <v>4</v>
      </c>
      <c r="E179" s="15">
        <v>9</v>
      </c>
      <c r="F179" s="178">
        <f>табл1прил5!F194</f>
        <v>0</v>
      </c>
      <c r="G179" s="120"/>
    </row>
    <row r="180" spans="1:7" s="190" customFormat="1" ht="47.25" hidden="1">
      <c r="A180" s="166" t="s">
        <v>297</v>
      </c>
      <c r="B180" s="9" t="s">
        <v>83</v>
      </c>
      <c r="C180" s="10"/>
      <c r="D180" s="7"/>
      <c r="E180" s="8"/>
      <c r="F180" s="11">
        <f>F181+F183+F185</f>
        <v>0</v>
      </c>
      <c r="G180" s="12"/>
    </row>
    <row r="181" spans="1:7" s="190" customFormat="1" ht="31.5" hidden="1">
      <c r="A181" s="36" t="s">
        <v>282</v>
      </c>
      <c r="B181" s="16" t="s">
        <v>83</v>
      </c>
      <c r="C181" s="17">
        <v>200</v>
      </c>
      <c r="D181" s="14"/>
      <c r="E181" s="15"/>
      <c r="F181" s="18">
        <f>F182</f>
        <v>0</v>
      </c>
      <c r="G181" s="12"/>
    </row>
    <row r="182" spans="1:7" s="190" customFormat="1" ht="31.5" hidden="1">
      <c r="A182" s="36" t="s">
        <v>20</v>
      </c>
      <c r="B182" s="16" t="s">
        <v>83</v>
      </c>
      <c r="C182" s="17">
        <v>240</v>
      </c>
      <c r="D182" s="14">
        <v>4</v>
      </c>
      <c r="E182" s="15">
        <v>9</v>
      </c>
      <c r="F182" s="178">
        <f>табл1прил5!F197</f>
        <v>0</v>
      </c>
      <c r="G182" s="12"/>
    </row>
    <row r="183" spans="1:7" s="190" customFormat="1" ht="31.5" hidden="1">
      <c r="A183" s="36" t="s">
        <v>68</v>
      </c>
      <c r="B183" s="16" t="s">
        <v>83</v>
      </c>
      <c r="C183" s="17">
        <v>400</v>
      </c>
      <c r="D183" s="14"/>
      <c r="E183" s="15"/>
      <c r="F183" s="18">
        <f>F184</f>
        <v>0</v>
      </c>
      <c r="G183" s="12"/>
    </row>
    <row r="184" spans="1:7" s="190" customFormat="1" ht="18.75" hidden="1">
      <c r="A184" s="36" t="s">
        <v>69</v>
      </c>
      <c r="B184" s="16" t="s">
        <v>83</v>
      </c>
      <c r="C184" s="17">
        <v>410</v>
      </c>
      <c r="D184" s="14">
        <v>4</v>
      </c>
      <c r="E184" s="15">
        <v>9</v>
      </c>
      <c r="F184" s="178">
        <f>табл1прил5!F199</f>
        <v>0</v>
      </c>
      <c r="G184" s="12"/>
    </row>
    <row r="185" spans="1:7" s="190" customFormat="1" ht="18.75" hidden="1">
      <c r="A185" s="36" t="s">
        <v>21</v>
      </c>
      <c r="B185" s="16" t="s">
        <v>83</v>
      </c>
      <c r="C185" s="17">
        <v>800</v>
      </c>
      <c r="D185" s="14"/>
      <c r="E185" s="15"/>
      <c r="F185" s="18">
        <v>0</v>
      </c>
      <c r="G185" s="12"/>
    </row>
    <row r="186" spans="1:7" s="193" customFormat="1" ht="47.25" hidden="1">
      <c r="A186" s="36" t="s">
        <v>72</v>
      </c>
      <c r="B186" s="16" t="s">
        <v>83</v>
      </c>
      <c r="C186" s="17">
        <v>810</v>
      </c>
      <c r="D186" s="14">
        <v>4</v>
      </c>
      <c r="E186" s="15">
        <v>9</v>
      </c>
      <c r="F186" s="178">
        <f>табл1прил5!F201</f>
        <v>0</v>
      </c>
      <c r="G186" s="120"/>
    </row>
    <row r="187" spans="1:7" s="190" customFormat="1" ht="18.75">
      <c r="A187" s="54" t="s">
        <v>8</v>
      </c>
      <c r="B187" s="9" t="s">
        <v>9</v>
      </c>
      <c r="C187" s="10" t="s">
        <v>6</v>
      </c>
      <c r="D187" s="7"/>
      <c r="E187" s="8"/>
      <c r="F187" s="11">
        <f>F188+F191+F199+F203+F208+F216+F223+F233+F236+F239+F242+F245+F250+F253+F256+F259+F262+F267+F270+F277+F282+F285+F292+F295+F298+F310+F318+F321+F324+F327+F337+F342+F347+F356+F368+F374+F379+F399+F386+F389+F392+F396+F350+F353+F371</f>
        <v>4375.2999999999993</v>
      </c>
      <c r="G187" s="12"/>
    </row>
    <row r="188" spans="1:7" s="190" customFormat="1" ht="31.5">
      <c r="A188" s="54" t="s">
        <v>24</v>
      </c>
      <c r="B188" s="9" t="s">
        <v>25</v>
      </c>
      <c r="C188" s="10"/>
      <c r="D188" s="7"/>
      <c r="E188" s="8"/>
      <c r="F188" s="11">
        <f>F189</f>
        <v>1862</v>
      </c>
      <c r="G188" s="12"/>
    </row>
    <row r="189" spans="1:7" s="190" customFormat="1" ht="63">
      <c r="A189" s="36" t="s">
        <v>12</v>
      </c>
      <c r="B189" s="16" t="s">
        <v>25</v>
      </c>
      <c r="C189" s="17">
        <v>100</v>
      </c>
      <c r="D189" s="14"/>
      <c r="E189" s="15"/>
      <c r="F189" s="18">
        <f>F190</f>
        <v>1862</v>
      </c>
      <c r="G189" s="12"/>
    </row>
    <row r="190" spans="1:7" s="190" customFormat="1" ht="31.5">
      <c r="A190" s="36" t="s">
        <v>13</v>
      </c>
      <c r="B190" s="16" t="s">
        <v>25</v>
      </c>
      <c r="C190" s="17">
        <v>120</v>
      </c>
      <c r="D190" s="14">
        <v>1</v>
      </c>
      <c r="E190" s="15">
        <v>4</v>
      </c>
      <c r="F190" s="178">
        <f>табл1прил5!F34</f>
        <v>1862</v>
      </c>
      <c r="G190" s="12"/>
    </row>
    <row r="191" spans="1:7" s="190" customFormat="1" ht="18.75">
      <c r="A191" s="54" t="s">
        <v>18</v>
      </c>
      <c r="B191" s="9" t="s">
        <v>19</v>
      </c>
      <c r="C191" s="10" t="s">
        <v>6</v>
      </c>
      <c r="D191" s="7"/>
      <c r="E191" s="8"/>
      <c r="F191" s="11">
        <f>F192+F195</f>
        <v>890.59999999999991</v>
      </c>
      <c r="G191" s="12"/>
    </row>
    <row r="192" spans="1:7" s="190" customFormat="1" ht="31.5">
      <c r="A192" s="36" t="s">
        <v>282</v>
      </c>
      <c r="B192" s="98" t="s">
        <v>19</v>
      </c>
      <c r="C192" s="28">
        <v>200</v>
      </c>
      <c r="D192" s="26"/>
      <c r="E192" s="26"/>
      <c r="F192" s="29">
        <f>F193+F194</f>
        <v>670.4</v>
      </c>
      <c r="G192" s="12"/>
    </row>
    <row r="193" spans="1:7" s="190" customFormat="1" ht="31.5" hidden="1">
      <c r="A193" s="36" t="s">
        <v>20</v>
      </c>
      <c r="B193" s="98" t="s">
        <v>19</v>
      </c>
      <c r="C193" s="28">
        <v>240</v>
      </c>
      <c r="D193" s="26">
        <v>1</v>
      </c>
      <c r="E193" s="26">
        <v>3</v>
      </c>
      <c r="F193" s="180">
        <f>табл1прил5!F27</f>
        <v>0</v>
      </c>
      <c r="G193" s="12"/>
    </row>
    <row r="194" spans="1:7" s="190" customFormat="1" ht="31.5">
      <c r="A194" s="36" t="s">
        <v>20</v>
      </c>
      <c r="B194" s="98" t="s">
        <v>19</v>
      </c>
      <c r="C194" s="28">
        <v>240</v>
      </c>
      <c r="D194" s="26">
        <v>1</v>
      </c>
      <c r="E194" s="26">
        <v>4</v>
      </c>
      <c r="F194" s="180">
        <f>табл1прил5!F37</f>
        <v>670.4</v>
      </c>
      <c r="G194" s="12"/>
    </row>
    <row r="195" spans="1:7" s="190" customFormat="1" ht="18.75">
      <c r="A195" s="36" t="s">
        <v>21</v>
      </c>
      <c r="B195" s="98" t="s">
        <v>19</v>
      </c>
      <c r="C195" s="28">
        <v>800</v>
      </c>
      <c r="D195" s="26"/>
      <c r="E195" s="26"/>
      <c r="F195" s="29">
        <f>F197+F198+F196</f>
        <v>220.2</v>
      </c>
      <c r="G195" s="12"/>
    </row>
    <row r="196" spans="1:7" s="193" customFormat="1" ht="18.75" hidden="1">
      <c r="A196" s="24" t="s">
        <v>22</v>
      </c>
      <c r="B196" s="98" t="s">
        <v>19</v>
      </c>
      <c r="C196" s="28">
        <v>830</v>
      </c>
      <c r="D196" s="26">
        <v>1</v>
      </c>
      <c r="E196" s="26">
        <v>1</v>
      </c>
      <c r="F196" s="180">
        <f>табл1прил5!F39</f>
        <v>0</v>
      </c>
      <c r="G196" s="120"/>
    </row>
    <row r="197" spans="1:7" s="190" customFormat="1" ht="18.75" hidden="1">
      <c r="A197" s="36" t="s">
        <v>22</v>
      </c>
      <c r="B197" s="98" t="s">
        <v>19</v>
      </c>
      <c r="C197" s="28">
        <v>850</v>
      </c>
      <c r="D197" s="26">
        <v>1</v>
      </c>
      <c r="E197" s="26">
        <v>3</v>
      </c>
      <c r="F197" s="180">
        <f>табл1прил5!F29</f>
        <v>0</v>
      </c>
      <c r="G197" s="12"/>
    </row>
    <row r="198" spans="1:7" s="190" customFormat="1" ht="18.75">
      <c r="A198" s="36" t="s">
        <v>22</v>
      </c>
      <c r="B198" s="98" t="s">
        <v>19</v>
      </c>
      <c r="C198" s="28">
        <v>850</v>
      </c>
      <c r="D198" s="26">
        <v>1</v>
      </c>
      <c r="E198" s="26">
        <v>4</v>
      </c>
      <c r="F198" s="180">
        <f>табл1прил5!F40</f>
        <v>220.2</v>
      </c>
      <c r="G198" s="12"/>
    </row>
    <row r="199" spans="1:7" s="193" customFormat="1" ht="31.5">
      <c r="A199" s="54" t="s">
        <v>193</v>
      </c>
      <c r="B199" s="122" t="s">
        <v>27</v>
      </c>
      <c r="C199" s="22"/>
      <c r="D199" s="20"/>
      <c r="E199" s="20"/>
      <c r="F199" s="23">
        <f>F200</f>
        <v>21.5</v>
      </c>
      <c r="G199" s="120"/>
    </row>
    <row r="200" spans="1:7" s="190" customFormat="1" ht="18.75">
      <c r="A200" s="36" t="s">
        <v>28</v>
      </c>
      <c r="B200" s="98" t="s">
        <v>27</v>
      </c>
      <c r="C200" s="28">
        <v>500</v>
      </c>
      <c r="D200" s="26"/>
      <c r="E200" s="26"/>
      <c r="F200" s="29">
        <f>F201+F202</f>
        <v>21.5</v>
      </c>
      <c r="G200" s="12"/>
    </row>
    <row r="201" spans="1:7" s="190" customFormat="1" ht="18.75">
      <c r="A201" s="36" t="s">
        <v>29</v>
      </c>
      <c r="B201" s="98" t="s">
        <v>27</v>
      </c>
      <c r="C201" s="28">
        <v>540</v>
      </c>
      <c r="D201" s="26">
        <v>1</v>
      </c>
      <c r="E201" s="26">
        <v>6</v>
      </c>
      <c r="F201" s="180">
        <f>табл1прил5!F54</f>
        <v>21.5</v>
      </c>
      <c r="G201" s="12"/>
    </row>
    <row r="202" spans="1:7" s="193" customFormat="1" ht="18.75" hidden="1">
      <c r="A202" s="36" t="s">
        <v>29</v>
      </c>
      <c r="B202" s="98" t="s">
        <v>27</v>
      </c>
      <c r="C202" s="65">
        <v>540</v>
      </c>
      <c r="D202" s="64">
        <v>8</v>
      </c>
      <c r="E202" s="64">
        <v>1</v>
      </c>
      <c r="F202" s="181">
        <f>табл1прил5!F402</f>
        <v>0</v>
      </c>
      <c r="G202" s="120"/>
    </row>
    <row r="203" spans="1:7" s="190" customFormat="1" ht="31.5">
      <c r="A203" s="54" t="s">
        <v>39</v>
      </c>
      <c r="B203" s="122" t="s">
        <v>40</v>
      </c>
      <c r="C203" s="22" t="s">
        <v>6</v>
      </c>
      <c r="D203" s="20"/>
      <c r="E203" s="20"/>
      <c r="F203" s="23">
        <f>F204+F206</f>
        <v>16</v>
      </c>
      <c r="G203" s="12"/>
    </row>
    <row r="204" spans="1:7" s="190" customFormat="1" ht="31.5">
      <c r="A204" s="36" t="s">
        <v>282</v>
      </c>
      <c r="B204" s="98" t="s">
        <v>40</v>
      </c>
      <c r="C204" s="28">
        <v>200</v>
      </c>
      <c r="D204" s="26"/>
      <c r="E204" s="26"/>
      <c r="F204" s="29">
        <f>F205</f>
        <v>16</v>
      </c>
      <c r="G204" s="12"/>
    </row>
    <row r="205" spans="1:7" s="193" customFormat="1" ht="31.5">
      <c r="A205" s="36" t="s">
        <v>20</v>
      </c>
      <c r="B205" s="98" t="s">
        <v>40</v>
      </c>
      <c r="C205" s="28">
        <v>240</v>
      </c>
      <c r="D205" s="26">
        <v>1</v>
      </c>
      <c r="E205" s="26">
        <v>13</v>
      </c>
      <c r="F205" s="180">
        <f>табл1прил5!F72</f>
        <v>16</v>
      </c>
      <c r="G205" s="120"/>
    </row>
    <row r="206" spans="1:7" s="190" customFormat="1" ht="18.75" hidden="1">
      <c r="A206" s="36" t="s">
        <v>21</v>
      </c>
      <c r="B206" s="98" t="s">
        <v>40</v>
      </c>
      <c r="C206" s="28">
        <v>800</v>
      </c>
      <c r="D206" s="26"/>
      <c r="E206" s="26"/>
      <c r="F206" s="29">
        <f>F207</f>
        <v>0</v>
      </c>
      <c r="G206" s="12"/>
    </row>
    <row r="207" spans="1:7" s="190" customFormat="1" ht="18.75" hidden="1">
      <c r="A207" s="36" t="s">
        <v>22</v>
      </c>
      <c r="B207" s="98" t="s">
        <v>40</v>
      </c>
      <c r="C207" s="28">
        <v>850</v>
      </c>
      <c r="D207" s="26">
        <v>1</v>
      </c>
      <c r="E207" s="26">
        <v>13</v>
      </c>
      <c r="F207" s="180">
        <f>табл1прил5!F74</f>
        <v>0</v>
      </c>
      <c r="G207" s="12"/>
    </row>
    <row r="208" spans="1:7" s="193" customFormat="1" ht="18.75">
      <c r="A208" s="54" t="s">
        <v>41</v>
      </c>
      <c r="B208" s="21" t="s">
        <v>42</v>
      </c>
      <c r="C208" s="10" t="s">
        <v>6</v>
      </c>
      <c r="D208" s="20"/>
      <c r="E208" s="20"/>
      <c r="F208" s="23">
        <f>F209+F213+F211</f>
        <v>156.1</v>
      </c>
      <c r="G208" s="120"/>
    </row>
    <row r="209" spans="1:7" s="190" customFormat="1" ht="31.5">
      <c r="A209" s="36" t="s">
        <v>282</v>
      </c>
      <c r="B209" s="27" t="s">
        <v>42</v>
      </c>
      <c r="C209" s="17">
        <v>200</v>
      </c>
      <c r="D209" s="26"/>
      <c r="E209" s="26"/>
      <c r="F209" s="29">
        <f>F210</f>
        <v>151.1</v>
      </c>
      <c r="G209" s="12"/>
    </row>
    <row r="210" spans="1:7" s="190" customFormat="1" ht="31.5">
      <c r="A210" s="36" t="s">
        <v>20</v>
      </c>
      <c r="B210" s="37" t="s">
        <v>42</v>
      </c>
      <c r="C210" s="28">
        <v>240</v>
      </c>
      <c r="D210" s="26">
        <v>1</v>
      </c>
      <c r="E210" s="26">
        <v>13</v>
      </c>
      <c r="F210" s="180">
        <f>табл1прил5!F77</f>
        <v>151.1</v>
      </c>
      <c r="G210" s="12"/>
    </row>
    <row r="211" spans="1:7" s="190" customFormat="1" ht="18.75" hidden="1">
      <c r="A211" s="36" t="s">
        <v>347</v>
      </c>
      <c r="B211" s="37" t="s">
        <v>42</v>
      </c>
      <c r="C211" s="28">
        <v>300</v>
      </c>
      <c r="D211" s="26">
        <v>1</v>
      </c>
      <c r="E211" s="26">
        <v>13</v>
      </c>
      <c r="F211" s="29">
        <f>F212</f>
        <v>0</v>
      </c>
      <c r="G211" s="12"/>
    </row>
    <row r="212" spans="1:7" s="190" customFormat="1" ht="18.75" hidden="1">
      <c r="A212" s="36" t="s">
        <v>43</v>
      </c>
      <c r="B212" s="37" t="s">
        <v>42</v>
      </c>
      <c r="C212" s="28">
        <v>360</v>
      </c>
      <c r="D212" s="26">
        <v>1</v>
      </c>
      <c r="E212" s="26">
        <v>13</v>
      </c>
      <c r="F212" s="180">
        <f>табл1прил5!F79</f>
        <v>0</v>
      </c>
      <c r="G212" s="12"/>
    </row>
    <row r="213" spans="1:7" s="193" customFormat="1" ht="18.75">
      <c r="A213" s="36" t="s">
        <v>21</v>
      </c>
      <c r="B213" s="37" t="s">
        <v>42</v>
      </c>
      <c r="C213" s="28">
        <v>800</v>
      </c>
      <c r="D213" s="26">
        <v>1</v>
      </c>
      <c r="E213" s="26">
        <v>13</v>
      </c>
      <c r="F213" s="29">
        <f>F214+F215</f>
        <v>5</v>
      </c>
      <c r="G213" s="120"/>
    </row>
    <row r="214" spans="1:7" s="190" customFormat="1" ht="18.75" hidden="1">
      <c r="A214" s="36" t="s">
        <v>43</v>
      </c>
      <c r="B214" s="37" t="s">
        <v>42</v>
      </c>
      <c r="C214" s="28">
        <v>830</v>
      </c>
      <c r="D214" s="26">
        <v>1</v>
      </c>
      <c r="E214" s="26">
        <v>13</v>
      </c>
      <c r="F214" s="180">
        <f>табл1прил5!F81</f>
        <v>0</v>
      </c>
      <c r="G214" s="12"/>
    </row>
    <row r="215" spans="1:7" s="190" customFormat="1" ht="18.75">
      <c r="A215" s="36" t="s">
        <v>22</v>
      </c>
      <c r="B215" s="37" t="s">
        <v>42</v>
      </c>
      <c r="C215" s="28">
        <v>850</v>
      </c>
      <c r="D215" s="26">
        <v>1</v>
      </c>
      <c r="E215" s="26">
        <v>13</v>
      </c>
      <c r="F215" s="180">
        <f>табл1прил5!F82</f>
        <v>5</v>
      </c>
      <c r="G215" s="12"/>
    </row>
    <row r="216" spans="1:7" s="193" customFormat="1" ht="18.75" hidden="1">
      <c r="A216" s="54" t="s">
        <v>126</v>
      </c>
      <c r="B216" s="55" t="s">
        <v>127</v>
      </c>
      <c r="C216" s="22"/>
      <c r="D216" s="20"/>
      <c r="E216" s="20"/>
      <c r="F216" s="23">
        <f>F217+F219+F221</f>
        <v>0</v>
      </c>
      <c r="G216" s="120"/>
    </row>
    <row r="217" spans="1:7" s="190" customFormat="1" ht="31.5" hidden="1">
      <c r="A217" s="36" t="s">
        <v>282</v>
      </c>
      <c r="B217" s="37" t="s">
        <v>127</v>
      </c>
      <c r="C217" s="28">
        <v>200</v>
      </c>
      <c r="D217" s="26"/>
      <c r="E217" s="26"/>
      <c r="F217" s="29">
        <f>F218</f>
        <v>0</v>
      </c>
      <c r="G217" s="12"/>
    </row>
    <row r="218" spans="1:7" s="190" customFormat="1" ht="31.5" hidden="1">
      <c r="A218" s="36" t="s">
        <v>20</v>
      </c>
      <c r="B218" s="27" t="s">
        <v>127</v>
      </c>
      <c r="C218" s="17">
        <v>240</v>
      </c>
      <c r="D218" s="26">
        <v>5</v>
      </c>
      <c r="E218" s="26">
        <v>3</v>
      </c>
      <c r="F218" s="178">
        <f>табл1прил5!F316</f>
        <v>0</v>
      </c>
      <c r="G218" s="12"/>
    </row>
    <row r="219" spans="1:7" s="193" customFormat="1" ht="31.5" hidden="1">
      <c r="A219" s="36" t="s">
        <v>68</v>
      </c>
      <c r="B219" s="98" t="s">
        <v>127</v>
      </c>
      <c r="C219" s="28">
        <v>400</v>
      </c>
      <c r="D219" s="26"/>
      <c r="E219" s="26"/>
      <c r="F219" s="29">
        <f>F220</f>
        <v>0</v>
      </c>
      <c r="G219" s="120"/>
    </row>
    <row r="220" spans="1:7" s="190" customFormat="1" ht="18.75" hidden="1">
      <c r="A220" s="36" t="s">
        <v>69</v>
      </c>
      <c r="B220" s="98" t="s">
        <v>127</v>
      </c>
      <c r="C220" s="28">
        <v>410</v>
      </c>
      <c r="D220" s="26">
        <v>5</v>
      </c>
      <c r="E220" s="26">
        <v>3</v>
      </c>
      <c r="F220" s="180">
        <f>табл1прил5!F318</f>
        <v>0</v>
      </c>
      <c r="G220" s="12"/>
    </row>
    <row r="221" spans="1:7" s="190" customFormat="1" ht="18.75" hidden="1">
      <c r="A221" s="36" t="s">
        <v>21</v>
      </c>
      <c r="B221" s="98" t="s">
        <v>127</v>
      </c>
      <c r="C221" s="28">
        <v>800</v>
      </c>
      <c r="D221" s="26"/>
      <c r="E221" s="26"/>
      <c r="F221" s="29">
        <f>F222</f>
        <v>0</v>
      </c>
      <c r="G221" s="12"/>
    </row>
    <row r="222" spans="1:7" s="193" customFormat="1" ht="47.25" hidden="1">
      <c r="A222" s="36" t="s">
        <v>72</v>
      </c>
      <c r="B222" s="98" t="s">
        <v>127</v>
      </c>
      <c r="C222" s="28">
        <v>810</v>
      </c>
      <c r="D222" s="26">
        <v>5</v>
      </c>
      <c r="E222" s="26">
        <v>3</v>
      </c>
      <c r="F222" s="180">
        <f>табл1прил5!F320</f>
        <v>0</v>
      </c>
      <c r="G222" s="120"/>
    </row>
    <row r="223" spans="1:7" s="190" customFormat="1" ht="18.75" hidden="1">
      <c r="A223" s="54" t="s">
        <v>168</v>
      </c>
      <c r="B223" s="122" t="s">
        <v>169</v>
      </c>
      <c r="C223" s="22"/>
      <c r="D223" s="20"/>
      <c r="E223" s="20"/>
      <c r="F223" s="23">
        <f>F224+F227+F230</f>
        <v>0</v>
      </c>
      <c r="G223" s="12"/>
    </row>
    <row r="224" spans="1:7" s="190" customFormat="1" ht="63" hidden="1">
      <c r="A224" s="36" t="s">
        <v>12</v>
      </c>
      <c r="B224" s="98" t="s">
        <v>169</v>
      </c>
      <c r="C224" s="65">
        <v>100</v>
      </c>
      <c r="D224" s="64"/>
      <c r="E224" s="64"/>
      <c r="F224" s="66">
        <f>F225+F226</f>
        <v>0</v>
      </c>
      <c r="G224" s="12"/>
    </row>
    <row r="225" spans="1:7" s="193" customFormat="1" ht="18.75" hidden="1">
      <c r="A225" s="195" t="s">
        <v>144</v>
      </c>
      <c r="B225" s="27" t="s">
        <v>169</v>
      </c>
      <c r="C225" s="61">
        <v>110</v>
      </c>
      <c r="D225" s="64">
        <v>11</v>
      </c>
      <c r="E225" s="64">
        <v>2</v>
      </c>
      <c r="F225" s="181">
        <f>табл1прил5!F441</f>
        <v>0</v>
      </c>
      <c r="G225" s="120"/>
    </row>
    <row r="226" spans="1:7" s="190" customFormat="1" ht="18.75" hidden="1">
      <c r="A226" s="195" t="s">
        <v>144</v>
      </c>
      <c r="B226" s="27" t="s">
        <v>169</v>
      </c>
      <c r="C226" s="17">
        <v>110</v>
      </c>
      <c r="D226" s="64">
        <v>11</v>
      </c>
      <c r="E226" s="64">
        <v>5</v>
      </c>
      <c r="F226" s="178">
        <f>табл1прил5!F458</f>
        <v>0</v>
      </c>
      <c r="G226" s="12"/>
    </row>
    <row r="227" spans="1:7" s="190" customFormat="1" ht="31.5" hidden="1">
      <c r="A227" s="36" t="s">
        <v>282</v>
      </c>
      <c r="B227" s="27" t="s">
        <v>169</v>
      </c>
      <c r="C227" s="61">
        <v>200</v>
      </c>
      <c r="D227" s="64"/>
      <c r="E227" s="64"/>
      <c r="F227" s="66">
        <f>F228+F229</f>
        <v>0</v>
      </c>
      <c r="G227" s="12"/>
    </row>
    <row r="228" spans="1:7" s="190" customFormat="1" ht="31.5" hidden="1">
      <c r="A228" s="36" t="s">
        <v>20</v>
      </c>
      <c r="B228" s="27" t="s">
        <v>169</v>
      </c>
      <c r="C228" s="61">
        <v>240</v>
      </c>
      <c r="D228" s="64">
        <v>11</v>
      </c>
      <c r="E228" s="64">
        <v>2</v>
      </c>
      <c r="F228" s="182">
        <f>табл1прил5!F443</f>
        <v>0</v>
      </c>
      <c r="G228" s="12"/>
    </row>
    <row r="229" spans="1:7" s="190" customFormat="1" ht="31.5" hidden="1">
      <c r="A229" s="36" t="s">
        <v>20</v>
      </c>
      <c r="B229" s="16" t="s">
        <v>169</v>
      </c>
      <c r="C229" s="17">
        <v>240</v>
      </c>
      <c r="D229" s="57">
        <v>11</v>
      </c>
      <c r="E229" s="58">
        <v>5</v>
      </c>
      <c r="F229" s="178">
        <f>табл1прил5!F460</f>
        <v>0</v>
      </c>
      <c r="G229" s="12"/>
    </row>
    <row r="230" spans="1:7" s="193" customFormat="1" ht="18.75" hidden="1">
      <c r="A230" s="36" t="s">
        <v>21</v>
      </c>
      <c r="B230" s="27" t="s">
        <v>169</v>
      </c>
      <c r="C230" s="61">
        <v>800</v>
      </c>
      <c r="D230" s="64"/>
      <c r="E230" s="64"/>
      <c r="F230" s="66">
        <f>F231+F232</f>
        <v>0</v>
      </c>
      <c r="G230" s="120"/>
    </row>
    <row r="231" spans="1:7" s="190" customFormat="1" ht="18.75" hidden="1">
      <c r="A231" s="36" t="s">
        <v>22</v>
      </c>
      <c r="B231" s="27" t="s">
        <v>169</v>
      </c>
      <c r="C231" s="61">
        <v>850</v>
      </c>
      <c r="D231" s="64">
        <v>11</v>
      </c>
      <c r="E231" s="64">
        <v>2</v>
      </c>
      <c r="F231" s="181">
        <f>табл1прил5!F445</f>
        <v>0</v>
      </c>
      <c r="G231" s="12"/>
    </row>
    <row r="232" spans="1:7" s="190" customFormat="1" ht="18.75" hidden="1">
      <c r="A232" s="36" t="s">
        <v>22</v>
      </c>
      <c r="B232" s="16" t="s">
        <v>169</v>
      </c>
      <c r="C232" s="17">
        <v>850</v>
      </c>
      <c r="D232" s="57">
        <v>11</v>
      </c>
      <c r="E232" s="58">
        <v>5</v>
      </c>
      <c r="F232" s="178">
        <f>табл1прил5!F462</f>
        <v>0</v>
      </c>
      <c r="G232" s="12"/>
    </row>
    <row r="233" spans="1:7" s="193" customFormat="1" ht="47.25" hidden="1">
      <c r="A233" s="54" t="s">
        <v>58</v>
      </c>
      <c r="B233" s="9" t="s">
        <v>59</v>
      </c>
      <c r="C233" s="10"/>
      <c r="D233" s="7"/>
      <c r="E233" s="8"/>
      <c r="F233" s="11">
        <f>F234</f>
        <v>0</v>
      </c>
      <c r="G233" s="120"/>
    </row>
    <row r="234" spans="1:7" s="190" customFormat="1" ht="31.5" hidden="1">
      <c r="A234" s="36" t="s">
        <v>282</v>
      </c>
      <c r="B234" s="16" t="s">
        <v>59</v>
      </c>
      <c r="C234" s="17">
        <v>200</v>
      </c>
      <c r="D234" s="14"/>
      <c r="E234" s="15"/>
      <c r="F234" s="18">
        <f>F235</f>
        <v>0</v>
      </c>
      <c r="G234" s="12"/>
    </row>
    <row r="235" spans="1:7" s="190" customFormat="1" ht="31.5" hidden="1">
      <c r="A235" s="36" t="s">
        <v>20</v>
      </c>
      <c r="B235" s="16" t="s">
        <v>59</v>
      </c>
      <c r="C235" s="17">
        <v>240</v>
      </c>
      <c r="D235" s="14">
        <v>3</v>
      </c>
      <c r="E235" s="15">
        <v>9</v>
      </c>
      <c r="F235" s="178">
        <f>табл1прил5!F106</f>
        <v>0</v>
      </c>
      <c r="G235" s="12"/>
    </row>
    <row r="236" spans="1:7" s="190" customFormat="1" ht="47.25" hidden="1">
      <c r="A236" s="54" t="s">
        <v>60</v>
      </c>
      <c r="B236" s="9" t="s">
        <v>61</v>
      </c>
      <c r="C236" s="10"/>
      <c r="D236" s="7"/>
      <c r="E236" s="8"/>
      <c r="F236" s="11">
        <f>F237</f>
        <v>0</v>
      </c>
      <c r="G236" s="12"/>
    </row>
    <row r="237" spans="1:7" s="190" customFormat="1" ht="31.5" hidden="1">
      <c r="A237" s="36" t="s">
        <v>282</v>
      </c>
      <c r="B237" s="16" t="s">
        <v>61</v>
      </c>
      <c r="C237" s="17">
        <v>200</v>
      </c>
      <c r="D237" s="14"/>
      <c r="E237" s="15"/>
      <c r="F237" s="18">
        <f>F238</f>
        <v>0</v>
      </c>
      <c r="G237" s="12"/>
    </row>
    <row r="238" spans="1:7" s="190" customFormat="1" ht="31.5" hidden="1">
      <c r="A238" s="36" t="s">
        <v>20</v>
      </c>
      <c r="B238" s="16" t="s">
        <v>61</v>
      </c>
      <c r="C238" s="17">
        <v>240</v>
      </c>
      <c r="D238" s="14">
        <v>3</v>
      </c>
      <c r="E238" s="15">
        <v>9</v>
      </c>
      <c r="F238" s="178">
        <f>табл1прил5!F109</f>
        <v>0</v>
      </c>
      <c r="G238" s="12"/>
    </row>
    <row r="239" spans="1:7" s="190" customFormat="1" ht="47.25" hidden="1">
      <c r="A239" s="54" t="s">
        <v>62</v>
      </c>
      <c r="B239" s="9" t="s">
        <v>63</v>
      </c>
      <c r="C239" s="10"/>
      <c r="D239" s="7"/>
      <c r="E239" s="8"/>
      <c r="F239" s="11">
        <f>F240</f>
        <v>0</v>
      </c>
      <c r="G239" s="12"/>
    </row>
    <row r="240" spans="1:7" s="193" customFormat="1" ht="31.5" hidden="1">
      <c r="A240" s="36" t="s">
        <v>282</v>
      </c>
      <c r="B240" s="16" t="s">
        <v>63</v>
      </c>
      <c r="C240" s="17">
        <v>200</v>
      </c>
      <c r="D240" s="14"/>
      <c r="E240" s="15"/>
      <c r="F240" s="18">
        <f>F241</f>
        <v>0</v>
      </c>
      <c r="G240" s="120"/>
    </row>
    <row r="241" spans="1:7" s="190" customFormat="1" ht="31.5" hidden="1">
      <c r="A241" s="36" t="s">
        <v>20</v>
      </c>
      <c r="B241" s="16" t="s">
        <v>63</v>
      </c>
      <c r="C241" s="17">
        <v>240</v>
      </c>
      <c r="D241" s="14">
        <v>3</v>
      </c>
      <c r="E241" s="15">
        <v>9</v>
      </c>
      <c r="F241" s="178">
        <f>табл1прил5!F112</f>
        <v>0</v>
      </c>
      <c r="G241" s="12"/>
    </row>
    <row r="242" spans="1:7" s="190" customFormat="1" ht="31.5">
      <c r="A242" s="54" t="s">
        <v>160</v>
      </c>
      <c r="B242" s="9" t="s">
        <v>279</v>
      </c>
      <c r="C242" s="10" t="s">
        <v>6</v>
      </c>
      <c r="D242" s="7"/>
      <c r="E242" s="8"/>
      <c r="F242" s="11">
        <f>F243</f>
        <v>191.5</v>
      </c>
      <c r="G242" s="12"/>
    </row>
    <row r="243" spans="1:7" s="190" customFormat="1" ht="18.75">
      <c r="A243" s="67" t="s">
        <v>161</v>
      </c>
      <c r="B243" s="16" t="s">
        <v>279</v>
      </c>
      <c r="C243" s="61">
        <v>300</v>
      </c>
      <c r="D243" s="57"/>
      <c r="E243" s="58"/>
      <c r="F243" s="62">
        <f>F244</f>
        <v>191.5</v>
      </c>
      <c r="G243" s="12"/>
    </row>
    <row r="244" spans="1:7" s="190" customFormat="1" ht="31.5">
      <c r="A244" s="160" t="s">
        <v>309</v>
      </c>
      <c r="B244" s="16" t="s">
        <v>279</v>
      </c>
      <c r="C244" s="61">
        <v>320</v>
      </c>
      <c r="D244" s="57">
        <v>10</v>
      </c>
      <c r="E244" s="58">
        <v>1</v>
      </c>
      <c r="F244" s="182">
        <f>табл1прил5!F421</f>
        <v>191.5</v>
      </c>
      <c r="G244" s="12"/>
    </row>
    <row r="245" spans="1:7" s="193" customFormat="1" ht="18.75" hidden="1">
      <c r="A245" s="54" t="s">
        <v>128</v>
      </c>
      <c r="B245" s="9" t="s">
        <v>129</v>
      </c>
      <c r="C245" s="10"/>
      <c r="D245" s="7"/>
      <c r="E245" s="8"/>
      <c r="F245" s="11">
        <f>F246+F248</f>
        <v>0</v>
      </c>
      <c r="G245" s="120"/>
    </row>
    <row r="246" spans="1:7" s="190" customFormat="1" ht="31.5" hidden="1">
      <c r="A246" s="36" t="s">
        <v>282</v>
      </c>
      <c r="B246" s="16" t="s">
        <v>129</v>
      </c>
      <c r="C246" s="17">
        <v>200</v>
      </c>
      <c r="D246" s="14"/>
      <c r="E246" s="15"/>
      <c r="F246" s="18">
        <f>F247</f>
        <v>0</v>
      </c>
      <c r="G246" s="12"/>
    </row>
    <row r="247" spans="1:7" s="190" customFormat="1" ht="31.5" hidden="1">
      <c r="A247" s="36" t="s">
        <v>20</v>
      </c>
      <c r="B247" s="16" t="s">
        <v>129</v>
      </c>
      <c r="C247" s="17">
        <v>240</v>
      </c>
      <c r="D247" s="14">
        <v>5</v>
      </c>
      <c r="E247" s="15">
        <v>3</v>
      </c>
      <c r="F247" s="178">
        <f>табл1прил5!F323</f>
        <v>0</v>
      </c>
      <c r="G247" s="12"/>
    </row>
    <row r="248" spans="1:7" s="193" customFormat="1" ht="18.75" hidden="1">
      <c r="A248" s="36" t="s">
        <v>21</v>
      </c>
      <c r="B248" s="16" t="s">
        <v>129</v>
      </c>
      <c r="C248" s="17">
        <v>800</v>
      </c>
      <c r="D248" s="14"/>
      <c r="E248" s="15"/>
      <c r="F248" s="18">
        <f>F249</f>
        <v>0</v>
      </c>
      <c r="G248" s="120"/>
    </row>
    <row r="249" spans="1:7" s="190" customFormat="1" ht="47.25" hidden="1">
      <c r="A249" s="36" t="s">
        <v>72</v>
      </c>
      <c r="B249" s="16" t="s">
        <v>129</v>
      </c>
      <c r="C249" s="17">
        <v>810</v>
      </c>
      <c r="D249" s="14">
        <v>5</v>
      </c>
      <c r="E249" s="15">
        <v>3</v>
      </c>
      <c r="F249" s="178">
        <f>табл1прил5!F325</f>
        <v>0</v>
      </c>
      <c r="G249" s="12"/>
    </row>
    <row r="250" spans="1:7" s="190" customFormat="1" ht="18.75">
      <c r="A250" s="54" t="s">
        <v>10</v>
      </c>
      <c r="B250" s="9" t="s">
        <v>11</v>
      </c>
      <c r="C250" s="10" t="s">
        <v>6</v>
      </c>
      <c r="D250" s="7"/>
      <c r="E250" s="8"/>
      <c r="F250" s="11">
        <f>F251</f>
        <v>597.29999999999995</v>
      </c>
      <c r="G250" s="12"/>
    </row>
    <row r="251" spans="1:7" s="190" customFormat="1" ht="63">
      <c r="A251" s="36" t="s">
        <v>12</v>
      </c>
      <c r="B251" s="16" t="s">
        <v>11</v>
      </c>
      <c r="C251" s="17">
        <v>100</v>
      </c>
      <c r="D251" s="14"/>
      <c r="E251" s="15"/>
      <c r="F251" s="18">
        <f>F252</f>
        <v>597.29999999999995</v>
      </c>
      <c r="G251" s="12"/>
    </row>
    <row r="252" spans="1:7" s="190" customFormat="1" ht="31.5">
      <c r="A252" s="36" t="s">
        <v>13</v>
      </c>
      <c r="B252" s="16" t="s">
        <v>11</v>
      </c>
      <c r="C252" s="17">
        <v>120</v>
      </c>
      <c r="D252" s="14">
        <v>1</v>
      </c>
      <c r="E252" s="15">
        <v>2</v>
      </c>
      <c r="F252" s="178">
        <f>табл1прил5!F16</f>
        <v>597.29999999999995</v>
      </c>
      <c r="G252" s="12"/>
    </row>
    <row r="253" spans="1:7" s="190" customFormat="1" ht="47.25" hidden="1">
      <c r="A253" s="54" t="s">
        <v>112</v>
      </c>
      <c r="B253" s="9" t="s">
        <v>114</v>
      </c>
      <c r="C253" s="10"/>
      <c r="D253" s="7"/>
      <c r="E253" s="8"/>
      <c r="F253" s="11">
        <f>F254</f>
        <v>0</v>
      </c>
      <c r="G253" s="12"/>
    </row>
    <row r="254" spans="1:7" s="190" customFormat="1" ht="18.75" hidden="1">
      <c r="A254" s="36" t="s">
        <v>21</v>
      </c>
      <c r="B254" s="16" t="s">
        <v>114</v>
      </c>
      <c r="C254" s="17">
        <v>800</v>
      </c>
      <c r="D254" s="14"/>
      <c r="E254" s="15"/>
      <c r="F254" s="18">
        <f>F255</f>
        <v>0</v>
      </c>
      <c r="G254" s="12"/>
    </row>
    <row r="255" spans="1:7" s="193" customFormat="1" ht="47.25" hidden="1">
      <c r="A255" s="36" t="s">
        <v>72</v>
      </c>
      <c r="B255" s="16" t="s">
        <v>114</v>
      </c>
      <c r="C255" s="17">
        <v>810</v>
      </c>
      <c r="D255" s="14">
        <v>5</v>
      </c>
      <c r="E255" s="15">
        <v>2</v>
      </c>
      <c r="F255" s="178"/>
      <c r="G255" s="120"/>
    </row>
    <row r="256" spans="1:7" s="190" customFormat="1" ht="63" hidden="1">
      <c r="A256" s="54" t="s">
        <v>113</v>
      </c>
      <c r="B256" s="9" t="s">
        <v>115</v>
      </c>
      <c r="C256" s="10"/>
      <c r="D256" s="7"/>
      <c r="E256" s="8"/>
      <c r="F256" s="11">
        <f>F257</f>
        <v>0</v>
      </c>
      <c r="G256" s="12"/>
    </row>
    <row r="257" spans="1:7" s="190" customFormat="1" ht="18.75" hidden="1">
      <c r="A257" s="36" t="s">
        <v>21</v>
      </c>
      <c r="B257" s="16" t="s">
        <v>115</v>
      </c>
      <c r="C257" s="17">
        <v>800</v>
      </c>
      <c r="D257" s="14"/>
      <c r="E257" s="15"/>
      <c r="F257" s="18">
        <f>F258</f>
        <v>0</v>
      </c>
      <c r="G257" s="12"/>
    </row>
    <row r="258" spans="1:7" s="193" customFormat="1" ht="47.25" hidden="1">
      <c r="A258" s="36" t="s">
        <v>72</v>
      </c>
      <c r="B258" s="16" t="s">
        <v>115</v>
      </c>
      <c r="C258" s="17">
        <v>810</v>
      </c>
      <c r="D258" s="14">
        <v>5</v>
      </c>
      <c r="E258" s="15">
        <v>2</v>
      </c>
      <c r="F258" s="178"/>
      <c r="G258" s="120"/>
    </row>
    <row r="259" spans="1:7" s="190" customFormat="1" ht="31.5" hidden="1">
      <c r="A259" s="54" t="s">
        <v>107</v>
      </c>
      <c r="B259" s="9" t="s">
        <v>108</v>
      </c>
      <c r="C259" s="10"/>
      <c r="D259" s="7"/>
      <c r="E259" s="8"/>
      <c r="F259" s="11">
        <f>F260</f>
        <v>0</v>
      </c>
      <c r="G259" s="12"/>
    </row>
    <row r="260" spans="1:7" s="190" customFormat="1" ht="18.75" hidden="1">
      <c r="A260" s="36" t="s">
        <v>21</v>
      </c>
      <c r="B260" s="16" t="s">
        <v>108</v>
      </c>
      <c r="C260" s="17">
        <v>800</v>
      </c>
      <c r="D260" s="14"/>
      <c r="E260" s="15"/>
      <c r="F260" s="18">
        <f>F261</f>
        <v>0</v>
      </c>
      <c r="G260" s="12"/>
    </row>
    <row r="261" spans="1:7" s="193" customFormat="1" ht="47.25" hidden="1">
      <c r="A261" s="36" t="s">
        <v>72</v>
      </c>
      <c r="B261" s="16" t="s">
        <v>108</v>
      </c>
      <c r="C261" s="17">
        <v>810</v>
      </c>
      <c r="D261" s="14">
        <v>5</v>
      </c>
      <c r="E261" s="15">
        <v>1</v>
      </c>
      <c r="F261" s="178">
        <f>табл1прил5!F271</f>
        <v>0</v>
      </c>
      <c r="G261" s="120"/>
    </row>
    <row r="262" spans="1:7" s="190" customFormat="1" ht="18.75" hidden="1">
      <c r="A262" s="54" t="s">
        <v>130</v>
      </c>
      <c r="B262" s="9" t="s">
        <v>131</v>
      </c>
      <c r="C262" s="10"/>
      <c r="D262" s="7"/>
      <c r="E262" s="8"/>
      <c r="F262" s="11">
        <f>F263+F265</f>
        <v>0</v>
      </c>
      <c r="G262" s="12"/>
    </row>
    <row r="263" spans="1:7" s="190" customFormat="1" ht="31.5" hidden="1">
      <c r="A263" s="36" t="s">
        <v>282</v>
      </c>
      <c r="B263" s="16" t="s">
        <v>131</v>
      </c>
      <c r="C263" s="17">
        <v>200</v>
      </c>
      <c r="D263" s="14"/>
      <c r="E263" s="15"/>
      <c r="F263" s="18">
        <f>F264</f>
        <v>0</v>
      </c>
      <c r="G263" s="12"/>
    </row>
    <row r="264" spans="1:7" s="190" customFormat="1" ht="31.5" hidden="1">
      <c r="A264" s="36" t="s">
        <v>20</v>
      </c>
      <c r="B264" s="16" t="s">
        <v>131</v>
      </c>
      <c r="C264" s="17">
        <v>240</v>
      </c>
      <c r="D264" s="14">
        <v>5</v>
      </c>
      <c r="E264" s="15">
        <v>3</v>
      </c>
      <c r="F264" s="178">
        <f>табл1прил5!F328</f>
        <v>0</v>
      </c>
      <c r="G264" s="12"/>
    </row>
    <row r="265" spans="1:7" s="190" customFormat="1" ht="18.75" hidden="1">
      <c r="A265" s="36" t="s">
        <v>21</v>
      </c>
      <c r="B265" s="16" t="s">
        <v>131</v>
      </c>
      <c r="C265" s="17">
        <v>800</v>
      </c>
      <c r="D265" s="14"/>
      <c r="E265" s="15"/>
      <c r="F265" s="18">
        <f>F266</f>
        <v>0</v>
      </c>
      <c r="G265" s="12"/>
    </row>
    <row r="266" spans="1:7" s="190" customFormat="1" ht="47.25" hidden="1">
      <c r="A266" s="36" t="s">
        <v>72</v>
      </c>
      <c r="B266" s="16" t="s">
        <v>131</v>
      </c>
      <c r="C266" s="17">
        <v>810</v>
      </c>
      <c r="D266" s="14">
        <v>5</v>
      </c>
      <c r="E266" s="15">
        <v>3</v>
      </c>
      <c r="F266" s="178">
        <f>табл1прил5!F330</f>
        <v>0</v>
      </c>
      <c r="G266" s="12"/>
    </row>
    <row r="267" spans="1:7" s="190" customFormat="1" ht="31.5" hidden="1">
      <c r="A267" s="54" t="s">
        <v>16</v>
      </c>
      <c r="B267" s="9" t="s">
        <v>17</v>
      </c>
      <c r="C267" s="10" t="s">
        <v>6</v>
      </c>
      <c r="D267" s="7"/>
      <c r="E267" s="8"/>
      <c r="F267" s="11">
        <f>F268</f>
        <v>0</v>
      </c>
      <c r="G267" s="12"/>
    </row>
    <row r="268" spans="1:7" s="190" customFormat="1" ht="63" hidden="1">
      <c r="A268" s="36" t="s">
        <v>12</v>
      </c>
      <c r="B268" s="16" t="s">
        <v>17</v>
      </c>
      <c r="C268" s="17">
        <v>100</v>
      </c>
      <c r="D268" s="14"/>
      <c r="E268" s="15"/>
      <c r="F268" s="18">
        <f>F269</f>
        <v>0</v>
      </c>
      <c r="G268" s="12"/>
    </row>
    <row r="269" spans="1:7" s="190" customFormat="1" ht="31.5" hidden="1">
      <c r="A269" s="36" t="s">
        <v>13</v>
      </c>
      <c r="B269" s="16" t="s">
        <v>17</v>
      </c>
      <c r="C269" s="17">
        <v>120</v>
      </c>
      <c r="D269" s="14">
        <v>1</v>
      </c>
      <c r="E269" s="15">
        <v>3</v>
      </c>
      <c r="F269" s="178">
        <f>табл1прил5!F24</f>
        <v>0</v>
      </c>
      <c r="G269" s="12"/>
    </row>
    <row r="270" spans="1:7" s="190" customFormat="1" ht="47.25" hidden="1">
      <c r="A270" s="54" t="s">
        <v>84</v>
      </c>
      <c r="B270" s="9" t="s">
        <v>85</v>
      </c>
      <c r="C270" s="10"/>
      <c r="D270" s="7"/>
      <c r="E270" s="8"/>
      <c r="F270" s="11">
        <f>F271+F273+F275</f>
        <v>0</v>
      </c>
      <c r="G270" s="12"/>
    </row>
    <row r="271" spans="1:7" s="190" customFormat="1" ht="31.5" hidden="1">
      <c r="A271" s="36" t="s">
        <v>282</v>
      </c>
      <c r="B271" s="16" t="s">
        <v>85</v>
      </c>
      <c r="C271" s="17">
        <v>200</v>
      </c>
      <c r="D271" s="14"/>
      <c r="E271" s="15"/>
      <c r="F271" s="18">
        <f>F272</f>
        <v>0</v>
      </c>
      <c r="G271" s="12"/>
    </row>
    <row r="272" spans="1:7" s="190" customFormat="1" ht="31.5" hidden="1">
      <c r="A272" s="36" t="s">
        <v>20</v>
      </c>
      <c r="B272" s="16" t="s">
        <v>85</v>
      </c>
      <c r="C272" s="17">
        <v>240</v>
      </c>
      <c r="D272" s="14">
        <v>4</v>
      </c>
      <c r="E272" s="15">
        <v>9</v>
      </c>
      <c r="F272" s="178">
        <f>табл1прил5!F205</f>
        <v>0</v>
      </c>
      <c r="G272" s="12"/>
    </row>
    <row r="273" spans="1:7" s="193" customFormat="1" ht="31.5" hidden="1">
      <c r="A273" s="36" t="s">
        <v>68</v>
      </c>
      <c r="B273" s="16" t="s">
        <v>85</v>
      </c>
      <c r="C273" s="17">
        <v>400</v>
      </c>
      <c r="D273" s="14"/>
      <c r="E273" s="15"/>
      <c r="F273" s="18">
        <f>F274</f>
        <v>0</v>
      </c>
      <c r="G273" s="120"/>
    </row>
    <row r="274" spans="1:7" s="190" customFormat="1" ht="18.75" hidden="1">
      <c r="A274" s="36" t="s">
        <v>69</v>
      </c>
      <c r="B274" s="16" t="s">
        <v>85</v>
      </c>
      <c r="C274" s="17">
        <v>410</v>
      </c>
      <c r="D274" s="14">
        <v>4</v>
      </c>
      <c r="E274" s="15">
        <v>9</v>
      </c>
      <c r="F274" s="178">
        <f>табл1прил5!F207</f>
        <v>0</v>
      </c>
      <c r="G274" s="12"/>
    </row>
    <row r="275" spans="1:7" s="190" customFormat="1" ht="18.75" hidden="1">
      <c r="A275" s="36" t="s">
        <v>21</v>
      </c>
      <c r="B275" s="16" t="s">
        <v>85</v>
      </c>
      <c r="C275" s="17">
        <v>800</v>
      </c>
      <c r="D275" s="14"/>
      <c r="E275" s="15"/>
      <c r="F275" s="18">
        <f>F276</f>
        <v>0</v>
      </c>
      <c r="G275" s="12"/>
    </row>
    <row r="276" spans="1:7" s="190" customFormat="1" ht="47.25" hidden="1">
      <c r="A276" s="36" t="s">
        <v>72</v>
      </c>
      <c r="B276" s="16" t="s">
        <v>85</v>
      </c>
      <c r="C276" s="17">
        <v>810</v>
      </c>
      <c r="D276" s="14">
        <v>4</v>
      </c>
      <c r="E276" s="15">
        <v>9</v>
      </c>
      <c r="F276" s="178">
        <f>табл1прил5!F209</f>
        <v>0</v>
      </c>
      <c r="G276" s="12"/>
    </row>
    <row r="277" spans="1:7" s="190" customFormat="1" ht="31.5" hidden="1">
      <c r="A277" s="54" t="s">
        <v>132</v>
      </c>
      <c r="B277" s="9" t="s">
        <v>133</v>
      </c>
      <c r="C277" s="10"/>
      <c r="D277" s="7"/>
      <c r="E277" s="8"/>
      <c r="F277" s="11">
        <f>F278+F280</f>
        <v>0</v>
      </c>
      <c r="G277" s="12"/>
    </row>
    <row r="278" spans="1:7" s="190" customFormat="1" ht="31.5" hidden="1">
      <c r="A278" s="36" t="s">
        <v>282</v>
      </c>
      <c r="B278" s="16" t="s">
        <v>133</v>
      </c>
      <c r="C278" s="17">
        <v>200</v>
      </c>
      <c r="D278" s="14"/>
      <c r="E278" s="15"/>
      <c r="F278" s="18">
        <f>F279</f>
        <v>0</v>
      </c>
      <c r="G278" s="12"/>
    </row>
    <row r="279" spans="1:7" s="190" customFormat="1" ht="31.5" hidden="1">
      <c r="A279" s="36" t="s">
        <v>20</v>
      </c>
      <c r="B279" s="16" t="s">
        <v>133</v>
      </c>
      <c r="C279" s="28">
        <v>240</v>
      </c>
      <c r="D279" s="14">
        <v>5</v>
      </c>
      <c r="E279" s="15">
        <v>3</v>
      </c>
      <c r="F279" s="180">
        <f>табл1прил5!F333</f>
        <v>0</v>
      </c>
      <c r="G279" s="12"/>
    </row>
    <row r="280" spans="1:7" s="193" customFormat="1" ht="18.75" hidden="1">
      <c r="A280" s="36" t="s">
        <v>21</v>
      </c>
      <c r="B280" s="27" t="s">
        <v>133</v>
      </c>
      <c r="C280" s="28">
        <v>800</v>
      </c>
      <c r="D280" s="14"/>
      <c r="E280" s="15"/>
      <c r="F280" s="29">
        <f>F281</f>
        <v>0</v>
      </c>
      <c r="G280" s="120"/>
    </row>
    <row r="281" spans="1:7" s="190" customFormat="1" ht="47.25" hidden="1">
      <c r="A281" s="36" t="s">
        <v>72</v>
      </c>
      <c r="B281" s="27" t="s">
        <v>133</v>
      </c>
      <c r="C281" s="17">
        <v>810</v>
      </c>
      <c r="D281" s="14">
        <v>5</v>
      </c>
      <c r="E281" s="15">
        <v>3</v>
      </c>
      <c r="F281" s="180">
        <f>табл1прил5!F335</f>
        <v>0</v>
      </c>
      <c r="G281" s="12"/>
    </row>
    <row r="282" spans="1:7" s="190" customFormat="1" ht="31.5" hidden="1">
      <c r="A282" s="54" t="s">
        <v>31</v>
      </c>
      <c r="B282" s="21" t="s">
        <v>32</v>
      </c>
      <c r="C282" s="10"/>
      <c r="D282" s="7"/>
      <c r="E282" s="8"/>
      <c r="F282" s="23">
        <f>F283</f>
        <v>0</v>
      </c>
      <c r="G282" s="12"/>
    </row>
    <row r="283" spans="1:7" s="193" customFormat="1" ht="31.5" hidden="1">
      <c r="A283" s="36" t="s">
        <v>282</v>
      </c>
      <c r="B283" s="27" t="s">
        <v>32</v>
      </c>
      <c r="C283" s="28">
        <v>200</v>
      </c>
      <c r="D283" s="14"/>
      <c r="E283" s="15"/>
      <c r="F283" s="29">
        <f>F284</f>
        <v>0</v>
      </c>
      <c r="G283" s="120"/>
    </row>
    <row r="284" spans="1:7" s="190" customFormat="1" ht="31.5" hidden="1">
      <c r="A284" s="36" t="s">
        <v>20</v>
      </c>
      <c r="B284" s="27" t="s">
        <v>32</v>
      </c>
      <c r="C284" s="17">
        <v>240</v>
      </c>
      <c r="D284" s="14">
        <v>1</v>
      </c>
      <c r="E284" s="15">
        <v>7</v>
      </c>
      <c r="F284" s="180">
        <f>табл1прил5!F59</f>
        <v>0</v>
      </c>
      <c r="G284" s="12"/>
    </row>
    <row r="285" spans="1:7" s="190" customFormat="1" ht="47.25" hidden="1">
      <c r="A285" s="54" t="s">
        <v>86</v>
      </c>
      <c r="B285" s="21" t="s">
        <v>87</v>
      </c>
      <c r="C285" s="10"/>
      <c r="D285" s="7"/>
      <c r="E285" s="8"/>
      <c r="F285" s="23">
        <f>F286+F288+F290</f>
        <v>0</v>
      </c>
      <c r="G285" s="12"/>
    </row>
    <row r="286" spans="1:7" s="193" customFormat="1" ht="31.5" hidden="1">
      <c r="A286" s="36" t="s">
        <v>282</v>
      </c>
      <c r="B286" s="16" t="s">
        <v>87</v>
      </c>
      <c r="C286" s="17">
        <v>200</v>
      </c>
      <c r="D286" s="14"/>
      <c r="E286" s="15"/>
      <c r="F286" s="18">
        <f>F287</f>
        <v>0</v>
      </c>
      <c r="G286" s="120"/>
    </row>
    <row r="287" spans="1:7" s="190" customFormat="1" ht="31.5" hidden="1">
      <c r="A287" s="36" t="s">
        <v>20</v>
      </c>
      <c r="B287" s="16" t="s">
        <v>87</v>
      </c>
      <c r="C287" s="17">
        <v>240</v>
      </c>
      <c r="D287" s="14">
        <v>4</v>
      </c>
      <c r="E287" s="15">
        <v>9</v>
      </c>
      <c r="F287" s="178">
        <f>табл1прил5!F212</f>
        <v>0</v>
      </c>
      <c r="G287" s="12"/>
    </row>
    <row r="288" spans="1:7" s="190" customFormat="1" ht="31.5" hidden="1">
      <c r="A288" s="36" t="s">
        <v>68</v>
      </c>
      <c r="B288" s="16" t="s">
        <v>87</v>
      </c>
      <c r="C288" s="28">
        <v>400</v>
      </c>
      <c r="D288" s="25"/>
      <c r="E288" s="26"/>
      <c r="F288" s="29">
        <f>F289</f>
        <v>0</v>
      </c>
      <c r="G288" s="12"/>
    </row>
    <row r="289" spans="1:7" s="193" customFormat="1" ht="18.75" hidden="1">
      <c r="A289" s="36" t="s">
        <v>69</v>
      </c>
      <c r="B289" s="16" t="s">
        <v>87</v>
      </c>
      <c r="C289" s="33">
        <v>410</v>
      </c>
      <c r="D289" s="30">
        <v>4</v>
      </c>
      <c r="E289" s="31">
        <v>9</v>
      </c>
      <c r="F289" s="179">
        <f>табл1прил5!F214</f>
        <v>0</v>
      </c>
      <c r="G289" s="120"/>
    </row>
    <row r="290" spans="1:7" s="190" customFormat="1" ht="18.75" hidden="1">
      <c r="A290" s="36" t="s">
        <v>21</v>
      </c>
      <c r="B290" s="16" t="s">
        <v>87</v>
      </c>
      <c r="C290" s="17">
        <v>800</v>
      </c>
      <c r="D290" s="14"/>
      <c r="E290" s="15"/>
      <c r="F290" s="18">
        <f>F291</f>
        <v>0</v>
      </c>
      <c r="G290" s="12"/>
    </row>
    <row r="291" spans="1:7" s="190" customFormat="1" ht="47.25" hidden="1">
      <c r="A291" s="36" t="s">
        <v>72</v>
      </c>
      <c r="B291" s="16" t="s">
        <v>87</v>
      </c>
      <c r="C291" s="17">
        <v>810</v>
      </c>
      <c r="D291" s="14">
        <v>4</v>
      </c>
      <c r="E291" s="15">
        <v>9</v>
      </c>
      <c r="F291" s="178">
        <f>табл1прил5!F216</f>
        <v>0</v>
      </c>
      <c r="G291" s="12"/>
    </row>
    <row r="292" spans="1:7" s="190" customFormat="1" ht="18.75" hidden="1">
      <c r="A292" s="54" t="s">
        <v>33</v>
      </c>
      <c r="B292" s="9" t="s">
        <v>34</v>
      </c>
      <c r="C292" s="10"/>
      <c r="D292" s="7"/>
      <c r="E292" s="8"/>
      <c r="F292" s="11">
        <f>F293</f>
        <v>0</v>
      </c>
      <c r="G292" s="12"/>
    </row>
    <row r="293" spans="1:7" s="190" customFormat="1" ht="31.5" hidden="1">
      <c r="A293" s="36" t="s">
        <v>282</v>
      </c>
      <c r="B293" s="16" t="s">
        <v>34</v>
      </c>
      <c r="C293" s="28">
        <v>200</v>
      </c>
      <c r="D293" s="25"/>
      <c r="E293" s="26"/>
      <c r="F293" s="29">
        <f>F294</f>
        <v>0</v>
      </c>
      <c r="G293" s="12"/>
    </row>
    <row r="294" spans="1:7" s="190" customFormat="1" ht="31.5" hidden="1">
      <c r="A294" s="36" t="s">
        <v>20</v>
      </c>
      <c r="B294" s="16" t="s">
        <v>34</v>
      </c>
      <c r="C294" s="33">
        <v>240</v>
      </c>
      <c r="D294" s="30">
        <v>1</v>
      </c>
      <c r="E294" s="31">
        <v>7</v>
      </c>
      <c r="F294" s="179">
        <f>табл1прил5!F62</f>
        <v>0</v>
      </c>
      <c r="G294" s="12"/>
    </row>
    <row r="295" spans="1:7" s="190" customFormat="1" ht="31.5" hidden="1">
      <c r="A295" s="54" t="s">
        <v>92</v>
      </c>
      <c r="B295" s="9" t="s">
        <v>93</v>
      </c>
      <c r="C295" s="10"/>
      <c r="D295" s="7"/>
      <c r="E295" s="8"/>
      <c r="F295" s="11">
        <f>F296</f>
        <v>0</v>
      </c>
      <c r="G295" s="12"/>
    </row>
    <row r="296" spans="1:7" s="190" customFormat="1" ht="31.5" hidden="1">
      <c r="A296" s="36" t="s">
        <v>282</v>
      </c>
      <c r="B296" s="16" t="s">
        <v>93</v>
      </c>
      <c r="C296" s="17">
        <v>200</v>
      </c>
      <c r="D296" s="14"/>
      <c r="E296" s="15"/>
      <c r="F296" s="18">
        <f>F297</f>
        <v>0</v>
      </c>
      <c r="G296" s="12"/>
    </row>
    <row r="297" spans="1:7" s="190" customFormat="1" ht="31.5" hidden="1">
      <c r="A297" s="36" t="s">
        <v>20</v>
      </c>
      <c r="B297" s="16" t="s">
        <v>93</v>
      </c>
      <c r="C297" s="17">
        <v>240</v>
      </c>
      <c r="D297" s="14">
        <v>4</v>
      </c>
      <c r="E297" s="15">
        <v>12</v>
      </c>
      <c r="F297" s="178">
        <f>табл1прил5!F242</f>
        <v>0</v>
      </c>
      <c r="G297" s="12"/>
    </row>
    <row r="298" spans="1:7" s="190" customFormat="1" ht="31.5" hidden="1">
      <c r="A298" s="54" t="s">
        <v>103</v>
      </c>
      <c r="B298" s="9" t="s">
        <v>104</v>
      </c>
      <c r="C298" s="10"/>
      <c r="D298" s="7"/>
      <c r="E298" s="8"/>
      <c r="F298" s="11">
        <f>F299+F302+F305</f>
        <v>0</v>
      </c>
      <c r="G298" s="12"/>
    </row>
    <row r="299" spans="1:7" s="193" customFormat="1" ht="31.5" hidden="1">
      <c r="A299" s="36" t="s">
        <v>282</v>
      </c>
      <c r="B299" s="16" t="s">
        <v>104</v>
      </c>
      <c r="C299" s="17">
        <v>200</v>
      </c>
      <c r="D299" s="14"/>
      <c r="E299" s="15"/>
      <c r="F299" s="18">
        <f>F300+F301</f>
        <v>0</v>
      </c>
      <c r="G299" s="120"/>
    </row>
    <row r="300" spans="1:7" s="190" customFormat="1" ht="31.5" hidden="1">
      <c r="A300" s="36" t="s">
        <v>20</v>
      </c>
      <c r="B300" s="16" t="s">
        <v>104</v>
      </c>
      <c r="C300" s="17">
        <v>240</v>
      </c>
      <c r="D300" s="14">
        <v>5</v>
      </c>
      <c r="E300" s="15">
        <v>1</v>
      </c>
      <c r="F300" s="178">
        <f>табл1прил5!F256</f>
        <v>0</v>
      </c>
      <c r="G300" s="12"/>
    </row>
    <row r="301" spans="1:7" s="190" customFormat="1" ht="31.5" hidden="1">
      <c r="A301" s="36" t="s">
        <v>20</v>
      </c>
      <c r="B301" s="16" t="s">
        <v>104</v>
      </c>
      <c r="C301" s="28">
        <v>240</v>
      </c>
      <c r="D301" s="25">
        <v>5</v>
      </c>
      <c r="E301" s="26">
        <v>2</v>
      </c>
      <c r="F301" s="180"/>
      <c r="G301" s="12"/>
    </row>
    <row r="302" spans="1:7" s="190" customFormat="1" ht="31.5" hidden="1">
      <c r="A302" s="36" t="s">
        <v>68</v>
      </c>
      <c r="B302" s="16" t="s">
        <v>104</v>
      </c>
      <c r="C302" s="17">
        <v>400</v>
      </c>
      <c r="D302" s="14"/>
      <c r="E302" s="15"/>
      <c r="F302" s="18">
        <f>F303+F304</f>
        <v>0</v>
      </c>
      <c r="G302" s="12"/>
    </row>
    <row r="303" spans="1:7" s="190" customFormat="1" ht="18.75" hidden="1">
      <c r="A303" s="36" t="s">
        <v>69</v>
      </c>
      <c r="B303" s="16" t="s">
        <v>104</v>
      </c>
      <c r="C303" s="28">
        <v>410</v>
      </c>
      <c r="D303" s="25">
        <v>5</v>
      </c>
      <c r="E303" s="26">
        <v>1</v>
      </c>
      <c r="F303" s="180">
        <f>табл1прил5!F258</f>
        <v>0</v>
      </c>
      <c r="G303" s="12"/>
    </row>
    <row r="304" spans="1:7" s="193" customFormat="1" ht="18.75" hidden="1">
      <c r="A304" s="36" t="s">
        <v>69</v>
      </c>
      <c r="B304" s="16" t="s">
        <v>104</v>
      </c>
      <c r="C304" s="28">
        <v>410</v>
      </c>
      <c r="D304" s="25">
        <v>5</v>
      </c>
      <c r="E304" s="26">
        <v>2</v>
      </c>
      <c r="F304" s="180"/>
      <c r="G304" s="120"/>
    </row>
    <row r="305" spans="1:7" s="193" customFormat="1" ht="18.75" hidden="1">
      <c r="A305" s="36" t="s">
        <v>21</v>
      </c>
      <c r="B305" s="16" t="s">
        <v>104</v>
      </c>
      <c r="C305" s="28">
        <v>800</v>
      </c>
      <c r="D305" s="25">
        <v>5</v>
      </c>
      <c r="E305" s="26">
        <v>1</v>
      </c>
      <c r="F305" s="29">
        <f>F306+F307+F308+F309</f>
        <v>0</v>
      </c>
      <c r="G305" s="120"/>
    </row>
    <row r="306" spans="1:7" s="190" customFormat="1" ht="47.25" hidden="1">
      <c r="A306" s="36" t="s">
        <v>72</v>
      </c>
      <c r="B306" s="16" t="s">
        <v>104</v>
      </c>
      <c r="C306" s="28">
        <v>810</v>
      </c>
      <c r="D306" s="25">
        <v>5</v>
      </c>
      <c r="E306" s="26">
        <v>1</v>
      </c>
      <c r="F306" s="180">
        <f>табл1прил5!F260</f>
        <v>0</v>
      </c>
      <c r="G306" s="12"/>
    </row>
    <row r="307" spans="1:7" s="190" customFormat="1" ht="47.25" hidden="1">
      <c r="A307" s="36" t="s">
        <v>72</v>
      </c>
      <c r="B307" s="16" t="s">
        <v>104</v>
      </c>
      <c r="C307" s="17">
        <v>810</v>
      </c>
      <c r="D307" s="14">
        <v>5</v>
      </c>
      <c r="E307" s="15">
        <v>2</v>
      </c>
      <c r="F307" s="178"/>
      <c r="G307" s="12"/>
    </row>
    <row r="308" spans="1:7" s="190" customFormat="1" ht="18.75" hidden="1">
      <c r="A308" s="36" t="s">
        <v>43</v>
      </c>
      <c r="B308" s="16" t="s">
        <v>104</v>
      </c>
      <c r="C308" s="17">
        <v>830</v>
      </c>
      <c r="D308" s="14">
        <v>5</v>
      </c>
      <c r="E308" s="15">
        <v>2</v>
      </c>
      <c r="F308" s="178"/>
      <c r="G308" s="12"/>
    </row>
    <row r="309" spans="1:7" s="193" customFormat="1" ht="18.75" hidden="1">
      <c r="A309" s="36" t="s">
        <v>22</v>
      </c>
      <c r="B309" s="16" t="s">
        <v>104</v>
      </c>
      <c r="C309" s="17">
        <v>850</v>
      </c>
      <c r="D309" s="14">
        <v>5</v>
      </c>
      <c r="E309" s="15">
        <v>2</v>
      </c>
      <c r="F309" s="178"/>
      <c r="G309" s="120"/>
    </row>
    <row r="310" spans="1:7" s="190" customFormat="1" ht="18.75" hidden="1">
      <c r="A310" s="54" t="s">
        <v>105</v>
      </c>
      <c r="B310" s="9" t="s">
        <v>106</v>
      </c>
      <c r="C310" s="22"/>
      <c r="D310" s="19"/>
      <c r="E310" s="20"/>
      <c r="F310" s="23">
        <f>F311+F313+F315</f>
        <v>0</v>
      </c>
      <c r="G310" s="71"/>
    </row>
    <row r="311" spans="1:7" s="190" customFormat="1" ht="31.5" hidden="1">
      <c r="A311" s="36" t="s">
        <v>282</v>
      </c>
      <c r="B311" s="16" t="s">
        <v>106</v>
      </c>
      <c r="C311" s="33">
        <v>200</v>
      </c>
      <c r="D311" s="30"/>
      <c r="E311" s="31"/>
      <c r="F311" s="34">
        <f>F312</f>
        <v>0</v>
      </c>
      <c r="G311" s="12"/>
    </row>
    <row r="312" spans="1:7" s="190" customFormat="1" ht="31.5" hidden="1">
      <c r="A312" s="36" t="s">
        <v>20</v>
      </c>
      <c r="B312" s="16" t="s">
        <v>106</v>
      </c>
      <c r="C312" s="17">
        <v>240</v>
      </c>
      <c r="D312" s="14">
        <v>5</v>
      </c>
      <c r="E312" s="15">
        <v>1</v>
      </c>
      <c r="F312" s="178">
        <f>табл1прил5!F263</f>
        <v>0</v>
      </c>
      <c r="G312" s="12"/>
    </row>
    <row r="313" spans="1:7" s="190" customFormat="1" ht="31.5" hidden="1">
      <c r="A313" s="36" t="s">
        <v>68</v>
      </c>
      <c r="B313" s="16" t="s">
        <v>106</v>
      </c>
      <c r="C313" s="17">
        <v>400</v>
      </c>
      <c r="D313" s="14"/>
      <c r="E313" s="15"/>
      <c r="F313" s="18">
        <f>F314</f>
        <v>0</v>
      </c>
      <c r="G313" s="12"/>
    </row>
    <row r="314" spans="1:7" s="190" customFormat="1" ht="18.75" hidden="1">
      <c r="A314" s="36" t="s">
        <v>69</v>
      </c>
      <c r="B314" s="16" t="s">
        <v>106</v>
      </c>
      <c r="C314" s="17">
        <v>410</v>
      </c>
      <c r="D314" s="14">
        <v>5</v>
      </c>
      <c r="E314" s="15">
        <v>1</v>
      </c>
      <c r="F314" s="178">
        <f>табл1прил5!F265</f>
        <v>0</v>
      </c>
      <c r="G314" s="12"/>
    </row>
    <row r="315" spans="1:7" s="190" customFormat="1" ht="18.75" hidden="1">
      <c r="A315" s="36" t="s">
        <v>21</v>
      </c>
      <c r="B315" s="16" t="s">
        <v>106</v>
      </c>
      <c r="C315" s="28">
        <v>800</v>
      </c>
      <c r="D315" s="25"/>
      <c r="E315" s="26"/>
      <c r="F315" s="29">
        <f>F316+F317</f>
        <v>0</v>
      </c>
      <c r="G315" s="12"/>
    </row>
    <row r="316" spans="1:7" s="190" customFormat="1" ht="47.25" hidden="1">
      <c r="A316" s="36" t="s">
        <v>72</v>
      </c>
      <c r="B316" s="16" t="s">
        <v>106</v>
      </c>
      <c r="C316" s="33">
        <v>810</v>
      </c>
      <c r="D316" s="30">
        <v>5</v>
      </c>
      <c r="E316" s="31">
        <v>1</v>
      </c>
      <c r="F316" s="179">
        <f>табл1прил5!F267</f>
        <v>0</v>
      </c>
      <c r="G316" s="12"/>
    </row>
    <row r="317" spans="1:7" s="193" customFormat="1" ht="18.75" hidden="1">
      <c r="A317" s="36" t="s">
        <v>22</v>
      </c>
      <c r="B317" s="16" t="s">
        <v>106</v>
      </c>
      <c r="C317" s="17">
        <v>850</v>
      </c>
      <c r="D317" s="14">
        <v>5</v>
      </c>
      <c r="E317" s="15">
        <v>1</v>
      </c>
      <c r="F317" s="178">
        <f>табл1прил5!F268</f>
        <v>0</v>
      </c>
      <c r="G317" s="120"/>
    </row>
    <row r="318" spans="1:7" s="190" customFormat="1" ht="31.5" hidden="1">
      <c r="A318" s="54" t="s">
        <v>137</v>
      </c>
      <c r="B318" s="9" t="s">
        <v>138</v>
      </c>
      <c r="C318" s="10"/>
      <c r="D318" s="7"/>
      <c r="E318" s="8"/>
      <c r="F318" s="11">
        <f>F319</f>
        <v>0</v>
      </c>
      <c r="G318" s="12"/>
    </row>
    <row r="319" spans="1:7" s="193" customFormat="1" ht="31.5" hidden="1">
      <c r="A319" s="36" t="s">
        <v>282</v>
      </c>
      <c r="B319" s="16" t="s">
        <v>138</v>
      </c>
      <c r="C319" s="17">
        <v>200</v>
      </c>
      <c r="D319" s="57"/>
      <c r="E319" s="58"/>
      <c r="F319" s="18">
        <f>F320</f>
        <v>0</v>
      </c>
      <c r="G319" s="120"/>
    </row>
    <row r="320" spans="1:7" s="190" customFormat="1" ht="31.5" hidden="1">
      <c r="A320" s="67" t="s">
        <v>20</v>
      </c>
      <c r="B320" s="16" t="s">
        <v>138</v>
      </c>
      <c r="C320" s="17">
        <v>240</v>
      </c>
      <c r="D320" s="57">
        <v>7</v>
      </c>
      <c r="E320" s="58">
        <v>7</v>
      </c>
      <c r="F320" s="178">
        <f>табл1прил5!F353</f>
        <v>0</v>
      </c>
      <c r="G320" s="12"/>
    </row>
    <row r="321" spans="1:7" s="190" customFormat="1" ht="18.75">
      <c r="A321" s="54" t="s">
        <v>281</v>
      </c>
      <c r="B321" s="9" t="s">
        <v>36</v>
      </c>
      <c r="C321" s="10" t="s">
        <v>6</v>
      </c>
      <c r="D321" s="7"/>
      <c r="E321" s="8"/>
      <c r="F321" s="11">
        <f>F322</f>
        <v>5</v>
      </c>
      <c r="G321" s="12"/>
    </row>
    <row r="322" spans="1:7" s="190" customFormat="1" ht="18.75">
      <c r="A322" s="36" t="s">
        <v>21</v>
      </c>
      <c r="B322" s="16" t="s">
        <v>36</v>
      </c>
      <c r="C322" s="17">
        <v>800</v>
      </c>
      <c r="D322" s="14"/>
      <c r="E322" s="15"/>
      <c r="F322" s="18">
        <f>F323</f>
        <v>5</v>
      </c>
      <c r="G322" s="12"/>
    </row>
    <row r="323" spans="1:7" s="190" customFormat="1" ht="18.75">
      <c r="A323" s="36" t="s">
        <v>37</v>
      </c>
      <c r="B323" s="16" t="s">
        <v>36</v>
      </c>
      <c r="C323" s="17">
        <v>870</v>
      </c>
      <c r="D323" s="14">
        <v>1</v>
      </c>
      <c r="E323" s="15">
        <v>11</v>
      </c>
      <c r="F323" s="178">
        <f>табл1прил5!F67</f>
        <v>5</v>
      </c>
      <c r="G323" s="12"/>
    </row>
    <row r="324" spans="1:7" s="190" customFormat="1" ht="47.25">
      <c r="A324" s="123" t="s">
        <v>151</v>
      </c>
      <c r="B324" s="9" t="s">
        <v>152</v>
      </c>
      <c r="C324" s="10"/>
      <c r="D324" s="7"/>
      <c r="E324" s="8"/>
      <c r="F324" s="11">
        <f>F325</f>
        <v>270.7</v>
      </c>
      <c r="G324" s="12"/>
    </row>
    <row r="325" spans="1:7" s="190" customFormat="1" ht="31.5">
      <c r="A325" s="36" t="s">
        <v>282</v>
      </c>
      <c r="B325" s="16" t="s">
        <v>152</v>
      </c>
      <c r="C325" s="65">
        <v>200</v>
      </c>
      <c r="D325" s="63"/>
      <c r="E325" s="64"/>
      <c r="F325" s="66">
        <f>F326</f>
        <v>270.7</v>
      </c>
      <c r="G325" s="12"/>
    </row>
    <row r="326" spans="1:7" s="190" customFormat="1" ht="31.5">
      <c r="A326" s="67" t="s">
        <v>20</v>
      </c>
      <c r="B326" s="16" t="s">
        <v>152</v>
      </c>
      <c r="C326" s="65">
        <v>240</v>
      </c>
      <c r="D326" s="63">
        <v>8</v>
      </c>
      <c r="E326" s="64">
        <v>1</v>
      </c>
      <c r="F326" s="181">
        <f>табл1прил5!F389</f>
        <v>270.7</v>
      </c>
      <c r="G326" s="12"/>
    </row>
    <row r="327" spans="1:7" s="190" customFormat="1" ht="31.5" hidden="1">
      <c r="A327" s="123" t="s">
        <v>153</v>
      </c>
      <c r="B327" s="9" t="s">
        <v>154</v>
      </c>
      <c r="C327" s="22"/>
      <c r="D327" s="19"/>
      <c r="E327" s="20"/>
      <c r="F327" s="23">
        <f>F328+F330+F332+F334</f>
        <v>0</v>
      </c>
      <c r="G327" s="12"/>
    </row>
    <row r="328" spans="1:7" s="190" customFormat="1" ht="63" hidden="1">
      <c r="A328" s="36" t="s">
        <v>12</v>
      </c>
      <c r="B328" s="16" t="s">
        <v>154</v>
      </c>
      <c r="C328" s="65">
        <v>100</v>
      </c>
      <c r="D328" s="63"/>
      <c r="E328" s="64"/>
      <c r="F328" s="66">
        <f>F329</f>
        <v>0</v>
      </c>
      <c r="G328" s="12"/>
    </row>
    <row r="329" spans="1:7" s="190" customFormat="1" ht="18.75" hidden="1">
      <c r="A329" s="195" t="s">
        <v>144</v>
      </c>
      <c r="B329" s="16" t="s">
        <v>154</v>
      </c>
      <c r="C329" s="65">
        <v>110</v>
      </c>
      <c r="D329" s="63">
        <v>8</v>
      </c>
      <c r="E329" s="64">
        <v>1</v>
      </c>
      <c r="F329" s="181">
        <f>табл1прил5!F392</f>
        <v>0</v>
      </c>
      <c r="G329" s="12"/>
    </row>
    <row r="330" spans="1:7" s="190" customFormat="1" ht="31.5" hidden="1">
      <c r="A330" s="36" t="s">
        <v>282</v>
      </c>
      <c r="B330" s="16" t="s">
        <v>154</v>
      </c>
      <c r="C330" s="65">
        <v>200</v>
      </c>
      <c r="D330" s="63"/>
      <c r="E330" s="64"/>
      <c r="F330" s="66">
        <f>F331</f>
        <v>0</v>
      </c>
      <c r="G330" s="12"/>
    </row>
    <row r="331" spans="1:7" s="193" customFormat="1" ht="31.5" hidden="1">
      <c r="A331" s="67" t="s">
        <v>20</v>
      </c>
      <c r="B331" s="16" t="s">
        <v>154</v>
      </c>
      <c r="C331" s="65">
        <v>240</v>
      </c>
      <c r="D331" s="63">
        <v>8</v>
      </c>
      <c r="E331" s="64">
        <v>1</v>
      </c>
      <c r="F331" s="181">
        <f>табл1прил5!F394</f>
        <v>0</v>
      </c>
      <c r="G331" s="120"/>
    </row>
    <row r="332" spans="1:7" s="190" customFormat="1" ht="18.75" hidden="1">
      <c r="A332" s="36" t="s">
        <v>21</v>
      </c>
      <c r="B332" s="16" t="s">
        <v>154</v>
      </c>
      <c r="C332" s="65">
        <v>800</v>
      </c>
      <c r="D332" s="63">
        <v>8</v>
      </c>
      <c r="E332" s="64">
        <v>1</v>
      </c>
      <c r="F332" s="66">
        <f>F333</f>
        <v>0</v>
      </c>
      <c r="G332" s="12"/>
    </row>
    <row r="333" spans="1:7" s="190" customFormat="1" ht="18.75" hidden="1">
      <c r="A333" s="36" t="s">
        <v>22</v>
      </c>
      <c r="B333" s="16" t="s">
        <v>154</v>
      </c>
      <c r="C333" s="61">
        <v>850</v>
      </c>
      <c r="D333" s="57">
        <v>8</v>
      </c>
      <c r="E333" s="58">
        <v>1</v>
      </c>
      <c r="F333" s="182">
        <f>табл1прил5!F396</f>
        <v>0</v>
      </c>
      <c r="G333" s="12"/>
    </row>
    <row r="334" spans="1:7" s="190" customFormat="1" ht="31.5" hidden="1">
      <c r="A334" s="36" t="s">
        <v>145</v>
      </c>
      <c r="B334" s="16" t="s">
        <v>154</v>
      </c>
      <c r="C334" s="61">
        <v>600</v>
      </c>
      <c r="D334" s="57"/>
      <c r="E334" s="58"/>
      <c r="F334" s="62">
        <f>F335+F336</f>
        <v>0</v>
      </c>
      <c r="G334" s="12"/>
    </row>
    <row r="335" spans="1:7" s="190" customFormat="1" ht="18.75" hidden="1">
      <c r="A335" s="36" t="s">
        <v>146</v>
      </c>
      <c r="B335" s="16" t="s">
        <v>154</v>
      </c>
      <c r="C335" s="61">
        <v>610</v>
      </c>
      <c r="D335" s="57">
        <v>8</v>
      </c>
      <c r="E335" s="58">
        <v>1</v>
      </c>
      <c r="F335" s="182">
        <f>табл1прил5!F398</f>
        <v>0</v>
      </c>
      <c r="G335" s="12"/>
    </row>
    <row r="336" spans="1:7" s="190" customFormat="1" ht="18.75" hidden="1">
      <c r="A336" s="36" t="s">
        <v>147</v>
      </c>
      <c r="B336" s="16" t="s">
        <v>154</v>
      </c>
      <c r="C336" s="61">
        <v>620</v>
      </c>
      <c r="D336" s="57">
        <v>8</v>
      </c>
      <c r="E336" s="58">
        <v>1</v>
      </c>
      <c r="F336" s="182">
        <f>табл1прил5!F399</f>
        <v>0</v>
      </c>
      <c r="G336" s="12"/>
    </row>
    <row r="337" spans="1:7" s="193" customFormat="1" ht="47.25" hidden="1">
      <c r="A337" s="54" t="s">
        <v>173</v>
      </c>
      <c r="B337" s="9" t="s">
        <v>174</v>
      </c>
      <c r="C337" s="22"/>
      <c r="D337" s="19"/>
      <c r="E337" s="20"/>
      <c r="F337" s="23">
        <f>F338+F340</f>
        <v>0</v>
      </c>
      <c r="G337" s="120"/>
    </row>
    <row r="338" spans="1:7" s="190" customFormat="1" ht="63" hidden="1">
      <c r="A338" s="36" t="s">
        <v>12</v>
      </c>
      <c r="B338" s="27" t="s">
        <v>174</v>
      </c>
      <c r="C338" s="28">
        <v>100</v>
      </c>
      <c r="D338" s="63"/>
      <c r="E338" s="64"/>
      <c r="F338" s="29">
        <f>F339</f>
        <v>0</v>
      </c>
      <c r="G338" s="12"/>
    </row>
    <row r="339" spans="1:7" s="190" customFormat="1" ht="18.75" hidden="1">
      <c r="A339" s="195" t="s">
        <v>144</v>
      </c>
      <c r="B339" s="16" t="s">
        <v>174</v>
      </c>
      <c r="C339" s="17">
        <v>110</v>
      </c>
      <c r="D339" s="57">
        <v>12</v>
      </c>
      <c r="E339" s="58">
        <v>2</v>
      </c>
      <c r="F339" s="178">
        <f>табл1прил5!F468</f>
        <v>0</v>
      </c>
      <c r="G339" s="12"/>
    </row>
    <row r="340" spans="1:7" s="190" customFormat="1" ht="31.5" hidden="1">
      <c r="A340" s="36" t="s">
        <v>282</v>
      </c>
      <c r="B340" s="16" t="s">
        <v>174</v>
      </c>
      <c r="C340" s="17">
        <v>200</v>
      </c>
      <c r="D340" s="57"/>
      <c r="E340" s="58"/>
      <c r="F340" s="100">
        <f>F341</f>
        <v>0</v>
      </c>
      <c r="G340" s="12"/>
    </row>
    <row r="341" spans="1:7" s="190" customFormat="1" ht="31.5" hidden="1">
      <c r="A341" s="36" t="s">
        <v>20</v>
      </c>
      <c r="B341" s="16" t="s">
        <v>174</v>
      </c>
      <c r="C341" s="28">
        <v>240</v>
      </c>
      <c r="D341" s="57">
        <v>12</v>
      </c>
      <c r="E341" s="58">
        <v>2</v>
      </c>
      <c r="F341" s="183">
        <f>табл1прил5!F470</f>
        <v>0</v>
      </c>
      <c r="G341" s="12"/>
    </row>
    <row r="342" spans="1:7" s="193" customFormat="1" ht="47.25">
      <c r="A342" s="123" t="s">
        <v>45</v>
      </c>
      <c r="B342" s="135" t="s">
        <v>46</v>
      </c>
      <c r="C342" s="124" t="s">
        <v>6</v>
      </c>
      <c r="D342" s="7"/>
      <c r="E342" s="8"/>
      <c r="F342" s="125">
        <f>F343+F345</f>
        <v>92.699999999999989</v>
      </c>
      <c r="G342" s="120"/>
    </row>
    <row r="343" spans="1:7" s="190" customFormat="1" ht="63">
      <c r="A343" s="36" t="s">
        <v>12</v>
      </c>
      <c r="B343" s="98" t="s">
        <v>46</v>
      </c>
      <c r="C343" s="28">
        <v>100</v>
      </c>
      <c r="D343" s="26"/>
      <c r="E343" s="26"/>
      <c r="F343" s="29">
        <f>F344</f>
        <v>88.1</v>
      </c>
      <c r="G343" s="12"/>
    </row>
    <row r="344" spans="1:7" s="190" customFormat="1" ht="31.5">
      <c r="A344" s="36" t="s">
        <v>47</v>
      </c>
      <c r="B344" s="98" t="s">
        <v>46</v>
      </c>
      <c r="C344" s="28">
        <v>120</v>
      </c>
      <c r="D344" s="26">
        <v>2</v>
      </c>
      <c r="E344" s="26">
        <v>3</v>
      </c>
      <c r="F344" s="180">
        <f>табл1прил5!F88</f>
        <v>88.1</v>
      </c>
      <c r="G344" s="12"/>
    </row>
    <row r="345" spans="1:7" s="190" customFormat="1" ht="31.5">
      <c r="A345" s="36" t="s">
        <v>282</v>
      </c>
      <c r="B345" s="98" t="s">
        <v>48</v>
      </c>
      <c r="C345" s="28">
        <v>200</v>
      </c>
      <c r="D345" s="26"/>
      <c r="E345" s="26"/>
      <c r="F345" s="29">
        <f>F346</f>
        <v>4.5999999999999996</v>
      </c>
      <c r="G345" s="12"/>
    </row>
    <row r="346" spans="1:7" s="190" customFormat="1" ht="31.5">
      <c r="A346" s="36" t="s">
        <v>20</v>
      </c>
      <c r="B346" s="98" t="s">
        <v>48</v>
      </c>
      <c r="C346" s="28">
        <v>240</v>
      </c>
      <c r="D346" s="26">
        <v>2</v>
      </c>
      <c r="E346" s="26">
        <v>3</v>
      </c>
      <c r="F346" s="180">
        <f>табл1прил5!F90</f>
        <v>4.5999999999999996</v>
      </c>
      <c r="G346" s="12"/>
    </row>
    <row r="347" spans="1:7" s="190" customFormat="1" ht="31.5">
      <c r="A347" s="54" t="s">
        <v>179</v>
      </c>
      <c r="B347" s="122" t="s">
        <v>178</v>
      </c>
      <c r="C347" s="22"/>
      <c r="D347" s="20"/>
      <c r="E347" s="20"/>
      <c r="F347" s="23">
        <f>F348</f>
        <v>0.1</v>
      </c>
      <c r="G347" s="12"/>
    </row>
    <row r="348" spans="1:7" s="190" customFormat="1" ht="31.5">
      <c r="A348" s="36" t="s">
        <v>282</v>
      </c>
      <c r="B348" s="98" t="s">
        <v>178</v>
      </c>
      <c r="C348" s="28">
        <v>200</v>
      </c>
      <c r="D348" s="26"/>
      <c r="E348" s="26"/>
      <c r="F348" s="29">
        <f>F349</f>
        <v>0.1</v>
      </c>
      <c r="G348" s="12"/>
    </row>
    <row r="349" spans="1:7" s="193" customFormat="1" ht="31.5">
      <c r="A349" s="36" t="s">
        <v>20</v>
      </c>
      <c r="B349" s="98" t="s">
        <v>178</v>
      </c>
      <c r="C349" s="28">
        <v>240</v>
      </c>
      <c r="D349" s="26">
        <v>1</v>
      </c>
      <c r="E349" s="26">
        <v>4</v>
      </c>
      <c r="F349" s="180">
        <f>табл1прил5!F43</f>
        <v>0.1</v>
      </c>
      <c r="G349" s="120"/>
    </row>
    <row r="350" spans="1:7" s="190" customFormat="1" ht="141.75">
      <c r="A350" s="54" t="s">
        <v>339</v>
      </c>
      <c r="B350" s="9" t="s">
        <v>336</v>
      </c>
      <c r="C350" s="28"/>
      <c r="D350" s="26"/>
      <c r="E350" s="26"/>
      <c r="F350" s="23">
        <f>F351</f>
        <v>60</v>
      </c>
      <c r="G350" s="12"/>
    </row>
    <row r="351" spans="1:7" s="190" customFormat="1" ht="31.5">
      <c r="A351" s="36" t="s">
        <v>282</v>
      </c>
      <c r="B351" s="16" t="s">
        <v>336</v>
      </c>
      <c r="C351" s="28">
        <v>200</v>
      </c>
      <c r="D351" s="26"/>
      <c r="E351" s="26"/>
      <c r="F351" s="29">
        <f>F352</f>
        <v>60</v>
      </c>
      <c r="G351" s="12"/>
    </row>
    <row r="352" spans="1:7" s="193" customFormat="1" ht="31.5">
      <c r="A352" s="36" t="s">
        <v>20</v>
      </c>
      <c r="B352" s="16" t="s">
        <v>336</v>
      </c>
      <c r="C352" s="28">
        <v>240</v>
      </c>
      <c r="D352" s="26">
        <v>3</v>
      </c>
      <c r="E352" s="26">
        <v>10</v>
      </c>
      <c r="F352" s="180">
        <f>табл1прил5!F117</f>
        <v>60</v>
      </c>
      <c r="G352" s="120"/>
    </row>
    <row r="353" spans="1:7" s="190" customFormat="1" ht="63" hidden="1">
      <c r="A353" s="54" t="s">
        <v>342</v>
      </c>
      <c r="B353" s="9" t="s">
        <v>343</v>
      </c>
      <c r="C353" s="28"/>
      <c r="D353" s="26"/>
      <c r="E353" s="26"/>
      <c r="F353" s="23">
        <f>F354</f>
        <v>0</v>
      </c>
      <c r="G353" s="12"/>
    </row>
    <row r="354" spans="1:7" s="190" customFormat="1" ht="31.5" hidden="1">
      <c r="A354" s="36" t="s">
        <v>282</v>
      </c>
      <c r="B354" s="16" t="s">
        <v>343</v>
      </c>
      <c r="C354" s="28">
        <v>200</v>
      </c>
      <c r="D354" s="26"/>
      <c r="E354" s="26"/>
      <c r="F354" s="29">
        <f>F355</f>
        <v>0</v>
      </c>
      <c r="G354" s="12"/>
    </row>
    <row r="355" spans="1:7" s="193" customFormat="1" ht="31.5" hidden="1">
      <c r="A355" s="36" t="s">
        <v>20</v>
      </c>
      <c r="B355" s="16" t="s">
        <v>343</v>
      </c>
      <c r="C355" s="28">
        <v>240</v>
      </c>
      <c r="D355" s="26">
        <v>6</v>
      </c>
      <c r="E355" s="26">
        <v>3</v>
      </c>
      <c r="F355" s="180">
        <f>табл1прил5!F341</f>
        <v>0</v>
      </c>
      <c r="G355" s="120"/>
    </row>
    <row r="356" spans="1:7" s="190" customFormat="1" ht="63">
      <c r="A356" s="54" t="s">
        <v>155</v>
      </c>
      <c r="B356" s="9" t="s">
        <v>156</v>
      </c>
      <c r="C356" s="10"/>
      <c r="D356" s="7"/>
      <c r="E356" s="8"/>
      <c r="F356" s="126">
        <f>F357+F361+F363+F365</f>
        <v>165.4</v>
      </c>
      <c r="G356" s="12"/>
    </row>
    <row r="357" spans="1:7" s="190" customFormat="1" ht="63">
      <c r="A357" s="36" t="s">
        <v>12</v>
      </c>
      <c r="B357" s="16" t="s">
        <v>156</v>
      </c>
      <c r="C357" s="65">
        <v>100</v>
      </c>
      <c r="D357" s="57"/>
      <c r="E357" s="58"/>
      <c r="F357" s="70">
        <f>F358+F360+F359</f>
        <v>165.4</v>
      </c>
      <c r="G357" s="12"/>
    </row>
    <row r="358" spans="1:7" s="190" customFormat="1" ht="18.75" hidden="1">
      <c r="A358" s="195" t="s">
        <v>144</v>
      </c>
      <c r="B358" s="16" t="s">
        <v>156</v>
      </c>
      <c r="C358" s="65">
        <v>110</v>
      </c>
      <c r="D358" s="57">
        <v>8</v>
      </c>
      <c r="E358" s="58">
        <v>1</v>
      </c>
      <c r="F358" s="184">
        <f>табл1прил5!F405</f>
        <v>0</v>
      </c>
      <c r="G358" s="12"/>
    </row>
    <row r="359" spans="1:7" s="193" customFormat="1" ht="31.5">
      <c r="A359" s="36" t="s">
        <v>47</v>
      </c>
      <c r="B359" s="16" t="s">
        <v>156</v>
      </c>
      <c r="C359" s="65">
        <v>120</v>
      </c>
      <c r="D359" s="57">
        <v>1</v>
      </c>
      <c r="E359" s="58">
        <v>2</v>
      </c>
      <c r="F359" s="184">
        <f>табл1прил5!F19</f>
        <v>91.4</v>
      </c>
      <c r="G359" s="120"/>
    </row>
    <row r="360" spans="1:7" s="190" customFormat="1" ht="31.5">
      <c r="A360" s="36" t="s">
        <v>47</v>
      </c>
      <c r="B360" s="16" t="s">
        <v>156</v>
      </c>
      <c r="C360" s="65">
        <v>120</v>
      </c>
      <c r="D360" s="57">
        <v>1</v>
      </c>
      <c r="E360" s="58">
        <v>4</v>
      </c>
      <c r="F360" s="184">
        <f>табл1прил5!F46</f>
        <v>74</v>
      </c>
      <c r="G360" s="12"/>
    </row>
    <row r="361" spans="1:7" s="190" customFormat="1" ht="31.5" hidden="1">
      <c r="A361" s="36" t="s">
        <v>282</v>
      </c>
      <c r="B361" s="16" t="s">
        <v>156</v>
      </c>
      <c r="C361" s="65">
        <v>200</v>
      </c>
      <c r="D361" s="64"/>
      <c r="E361" s="64"/>
      <c r="F361" s="66">
        <f>F362</f>
        <v>0</v>
      </c>
      <c r="G361" s="12"/>
    </row>
    <row r="362" spans="1:7" s="193" customFormat="1" ht="31.5" hidden="1">
      <c r="A362" s="67" t="s">
        <v>20</v>
      </c>
      <c r="B362" s="16" t="s">
        <v>156</v>
      </c>
      <c r="C362" s="65">
        <v>240</v>
      </c>
      <c r="D362" s="64">
        <v>8</v>
      </c>
      <c r="E362" s="64">
        <v>1</v>
      </c>
      <c r="F362" s="181">
        <f>табл1прил5!F407</f>
        <v>0</v>
      </c>
      <c r="G362" s="120"/>
    </row>
    <row r="363" spans="1:7" s="190" customFormat="1" ht="18.75" hidden="1">
      <c r="A363" s="36" t="s">
        <v>21</v>
      </c>
      <c r="B363" s="16" t="s">
        <v>156</v>
      </c>
      <c r="C363" s="65">
        <v>800</v>
      </c>
      <c r="D363" s="64"/>
      <c r="E363" s="64"/>
      <c r="F363" s="66">
        <f>F364</f>
        <v>0</v>
      </c>
      <c r="G363" s="12"/>
    </row>
    <row r="364" spans="1:7" s="190" customFormat="1" ht="18.75" hidden="1">
      <c r="A364" s="36" t="s">
        <v>22</v>
      </c>
      <c r="B364" s="16" t="s">
        <v>156</v>
      </c>
      <c r="C364" s="65">
        <v>850</v>
      </c>
      <c r="D364" s="64">
        <v>8</v>
      </c>
      <c r="E364" s="64">
        <v>1</v>
      </c>
      <c r="F364" s="181">
        <f>табл1прил5!F409</f>
        <v>0</v>
      </c>
      <c r="G364" s="12"/>
    </row>
    <row r="365" spans="1:7" s="190" customFormat="1" ht="31.5" hidden="1">
      <c r="A365" s="36" t="s">
        <v>145</v>
      </c>
      <c r="B365" s="98" t="s">
        <v>156</v>
      </c>
      <c r="C365" s="65">
        <v>600</v>
      </c>
      <c r="D365" s="64"/>
      <c r="E365" s="64"/>
      <c r="F365" s="66">
        <f>F366+F367</f>
        <v>0</v>
      </c>
      <c r="G365" s="12"/>
    </row>
    <row r="366" spans="1:7" s="190" customFormat="1" ht="15.75" hidden="1">
      <c r="A366" s="36" t="s">
        <v>146</v>
      </c>
      <c r="B366" s="98" t="s">
        <v>156</v>
      </c>
      <c r="C366" s="65">
        <v>610</v>
      </c>
      <c r="D366" s="64">
        <v>8</v>
      </c>
      <c r="E366" s="64">
        <v>1</v>
      </c>
      <c r="F366" s="181">
        <f>табл1прил5!F411</f>
        <v>0</v>
      </c>
      <c r="G366" s="82"/>
    </row>
    <row r="367" spans="1:7" s="190" customFormat="1" ht="15.75" hidden="1">
      <c r="A367" s="36" t="s">
        <v>147</v>
      </c>
      <c r="B367" s="98" t="s">
        <v>156</v>
      </c>
      <c r="C367" s="65">
        <v>620</v>
      </c>
      <c r="D367" s="64">
        <v>8</v>
      </c>
      <c r="E367" s="64">
        <v>1</v>
      </c>
      <c r="F367" s="181">
        <f>табл1прил5!F412</f>
        <v>0</v>
      </c>
      <c r="G367" s="82"/>
    </row>
    <row r="368" spans="1:7" s="190" customFormat="1" ht="94.5" hidden="1">
      <c r="A368" s="54" t="s">
        <v>186</v>
      </c>
      <c r="B368" s="9" t="s">
        <v>184</v>
      </c>
      <c r="C368" s="10"/>
      <c r="D368" s="7"/>
      <c r="E368" s="8"/>
      <c r="F368" s="11">
        <f>F369</f>
        <v>0</v>
      </c>
      <c r="G368" s="82"/>
    </row>
    <row r="369" spans="1:7" s="190" customFormat="1" ht="31.5" hidden="1">
      <c r="A369" s="36" t="s">
        <v>282</v>
      </c>
      <c r="B369" s="16" t="s">
        <v>184</v>
      </c>
      <c r="C369" s="17">
        <v>200</v>
      </c>
      <c r="D369" s="14"/>
      <c r="E369" s="15"/>
      <c r="F369" s="18">
        <f>F370</f>
        <v>0</v>
      </c>
      <c r="G369" s="82"/>
    </row>
    <row r="370" spans="1:7" s="190" customFormat="1" ht="31.5" hidden="1">
      <c r="A370" s="36" t="s">
        <v>20</v>
      </c>
      <c r="B370" s="16" t="s">
        <v>184</v>
      </c>
      <c r="C370" s="28">
        <v>240</v>
      </c>
      <c r="D370" s="14">
        <v>4</v>
      </c>
      <c r="E370" s="15">
        <v>10</v>
      </c>
      <c r="F370" s="180">
        <f>табл1прил5!F234</f>
        <v>0</v>
      </c>
      <c r="G370" s="82"/>
    </row>
    <row r="371" spans="1:7" s="190" customFormat="1" ht="63" hidden="1">
      <c r="A371" s="187" t="s">
        <v>349</v>
      </c>
      <c r="B371" s="55" t="s">
        <v>348</v>
      </c>
      <c r="C371" s="28"/>
      <c r="D371" s="26"/>
      <c r="E371" s="26"/>
      <c r="F371" s="23">
        <f>F372</f>
        <v>0</v>
      </c>
      <c r="G371" s="82"/>
    </row>
    <row r="372" spans="1:7" s="190" customFormat="1" ht="31.5" hidden="1">
      <c r="A372" s="36" t="s">
        <v>282</v>
      </c>
      <c r="B372" s="37" t="s">
        <v>348</v>
      </c>
      <c r="C372" s="28">
        <v>200</v>
      </c>
      <c r="D372" s="26"/>
      <c r="E372" s="26"/>
      <c r="F372" s="29">
        <f>F373</f>
        <v>0</v>
      </c>
    </row>
    <row r="373" spans="1:7" s="190" customFormat="1" ht="31.5" hidden="1">
      <c r="A373" s="36" t="s">
        <v>20</v>
      </c>
      <c r="B373" s="37" t="s">
        <v>348</v>
      </c>
      <c r="C373" s="28">
        <v>240</v>
      </c>
      <c r="D373" s="26">
        <v>4</v>
      </c>
      <c r="E373" s="26">
        <v>9</v>
      </c>
      <c r="F373" s="180">
        <f>табл1прил5!F219</f>
        <v>0</v>
      </c>
    </row>
    <row r="374" spans="1:7" s="190" customFormat="1" ht="15.75" hidden="1">
      <c r="A374" s="127" t="s">
        <v>66</v>
      </c>
      <c r="B374" s="128" t="s">
        <v>67</v>
      </c>
      <c r="C374" s="99"/>
      <c r="D374" s="129"/>
      <c r="E374" s="130"/>
      <c r="F374" s="101">
        <f>F375+F377</f>
        <v>0</v>
      </c>
    </row>
    <row r="375" spans="1:7" s="190" customFormat="1" ht="31.5" hidden="1">
      <c r="A375" s="36" t="s">
        <v>282</v>
      </c>
      <c r="B375" s="45" t="s">
        <v>67</v>
      </c>
      <c r="C375" s="50">
        <v>200</v>
      </c>
      <c r="D375" s="49"/>
      <c r="E375" s="49"/>
      <c r="F375" s="42">
        <f>F376</f>
        <v>0</v>
      </c>
    </row>
    <row r="376" spans="1:7" s="190" customFormat="1" ht="31.5" hidden="1">
      <c r="A376" s="52" t="s">
        <v>20</v>
      </c>
      <c r="B376" s="102" t="s">
        <v>67</v>
      </c>
      <c r="C376" s="50">
        <v>240</v>
      </c>
      <c r="D376" s="49">
        <v>4</v>
      </c>
      <c r="E376" s="49">
        <v>6</v>
      </c>
      <c r="F376" s="186">
        <f>табл1прил5!F126</f>
        <v>0</v>
      </c>
    </row>
    <row r="377" spans="1:7" s="190" customFormat="1" ht="31.5" hidden="1">
      <c r="A377" s="52" t="s">
        <v>68</v>
      </c>
      <c r="B377" s="102" t="s">
        <v>67</v>
      </c>
      <c r="C377" s="50">
        <v>400</v>
      </c>
      <c r="D377" s="49"/>
      <c r="E377" s="49"/>
      <c r="F377" s="42">
        <f>F378</f>
        <v>0</v>
      </c>
    </row>
    <row r="378" spans="1:7" s="190" customFormat="1" ht="15.75" hidden="1">
      <c r="A378" s="52" t="s">
        <v>69</v>
      </c>
      <c r="B378" s="102" t="s">
        <v>67</v>
      </c>
      <c r="C378" s="48">
        <v>410</v>
      </c>
      <c r="D378" s="43">
        <v>4</v>
      </c>
      <c r="E378" s="44">
        <v>6</v>
      </c>
      <c r="F378" s="175">
        <f>табл1прил5!F128</f>
        <v>0</v>
      </c>
    </row>
    <row r="379" spans="1:7" s="190" customFormat="1" ht="15.75">
      <c r="A379" s="127" t="s">
        <v>70</v>
      </c>
      <c r="B379" s="131" t="s">
        <v>71</v>
      </c>
      <c r="C379" s="46"/>
      <c r="D379" s="129"/>
      <c r="E379" s="130"/>
      <c r="F379" s="47">
        <f>F380+F382+F384</f>
        <v>23.2</v>
      </c>
    </row>
    <row r="380" spans="1:7" s="190" customFormat="1" ht="31.5">
      <c r="A380" s="36" t="s">
        <v>282</v>
      </c>
      <c r="B380" s="102" t="s">
        <v>71</v>
      </c>
      <c r="C380" s="50">
        <v>200</v>
      </c>
      <c r="D380" s="43"/>
      <c r="E380" s="44"/>
      <c r="F380" s="53">
        <f>F381</f>
        <v>23.2</v>
      </c>
    </row>
    <row r="381" spans="1:7" s="190" customFormat="1" ht="31.5">
      <c r="A381" s="52" t="s">
        <v>20</v>
      </c>
      <c r="B381" s="102" t="s">
        <v>71</v>
      </c>
      <c r="C381" s="51">
        <v>240</v>
      </c>
      <c r="D381" s="43">
        <v>4</v>
      </c>
      <c r="E381" s="44">
        <v>6</v>
      </c>
      <c r="F381" s="185">
        <f>табл1прил5!F131</f>
        <v>23.2</v>
      </c>
    </row>
    <row r="382" spans="1:7" s="190" customFormat="1" ht="31.5" hidden="1">
      <c r="A382" s="52" t="s">
        <v>68</v>
      </c>
      <c r="B382" s="102" t="s">
        <v>71</v>
      </c>
      <c r="C382" s="50">
        <v>400</v>
      </c>
      <c r="D382" s="49"/>
      <c r="E382" s="49"/>
      <c r="F382" s="53">
        <f>F383</f>
        <v>0</v>
      </c>
    </row>
    <row r="383" spans="1:7" s="190" customFormat="1" ht="15.75" hidden="1">
      <c r="A383" s="52" t="s">
        <v>69</v>
      </c>
      <c r="B383" s="102" t="s">
        <v>71</v>
      </c>
      <c r="C383" s="50">
        <v>410</v>
      </c>
      <c r="D383" s="49">
        <v>4</v>
      </c>
      <c r="E383" s="49">
        <v>6</v>
      </c>
      <c r="F383" s="186">
        <f>табл1прил5!F133</f>
        <v>0</v>
      </c>
    </row>
    <row r="384" spans="1:7" s="190" customFormat="1" ht="15.75" hidden="1">
      <c r="A384" s="52" t="s">
        <v>21</v>
      </c>
      <c r="B384" s="102" t="s">
        <v>71</v>
      </c>
      <c r="C384" s="50">
        <v>800</v>
      </c>
      <c r="D384" s="49"/>
      <c r="E384" s="49"/>
      <c r="F384" s="53">
        <f>F385</f>
        <v>0</v>
      </c>
    </row>
    <row r="385" spans="1:6" s="190" customFormat="1" ht="47.25" hidden="1">
      <c r="A385" s="52" t="s">
        <v>72</v>
      </c>
      <c r="B385" s="102" t="s">
        <v>71</v>
      </c>
      <c r="C385" s="50">
        <v>810</v>
      </c>
      <c r="D385" s="49">
        <v>4</v>
      </c>
      <c r="E385" s="49">
        <v>6</v>
      </c>
      <c r="F385" s="186">
        <f>табл1прил5!F135</f>
        <v>0</v>
      </c>
    </row>
    <row r="386" spans="1:6" s="190" customFormat="1" ht="141.75">
      <c r="A386" s="54" t="s">
        <v>338</v>
      </c>
      <c r="B386" s="55" t="s">
        <v>337</v>
      </c>
      <c r="C386" s="22"/>
      <c r="D386" s="20"/>
      <c r="E386" s="20"/>
      <c r="F386" s="23">
        <f>F387</f>
        <v>3.2</v>
      </c>
    </row>
    <row r="387" spans="1:6" s="190" customFormat="1" ht="31.5">
      <c r="A387" s="36" t="s">
        <v>282</v>
      </c>
      <c r="B387" s="37" t="s">
        <v>337</v>
      </c>
      <c r="C387" s="28">
        <v>200</v>
      </c>
      <c r="D387" s="26"/>
      <c r="E387" s="26"/>
      <c r="F387" s="29">
        <f>F388</f>
        <v>3.2</v>
      </c>
    </row>
    <row r="388" spans="1:6" s="190" customFormat="1" ht="31.5">
      <c r="A388" s="36" t="s">
        <v>20</v>
      </c>
      <c r="B388" s="37" t="s">
        <v>337</v>
      </c>
      <c r="C388" s="28">
        <v>240</v>
      </c>
      <c r="D388" s="26">
        <v>3</v>
      </c>
      <c r="E388" s="26">
        <v>10</v>
      </c>
      <c r="F388" s="180">
        <f>табл1прил5!F120</f>
        <v>3.2</v>
      </c>
    </row>
    <row r="389" spans="1:6" s="190" customFormat="1" ht="78.75" hidden="1">
      <c r="A389" s="54" t="s">
        <v>345</v>
      </c>
      <c r="B389" s="55" t="s">
        <v>346</v>
      </c>
      <c r="C389" s="22"/>
      <c r="D389" s="20"/>
      <c r="E389" s="20"/>
      <c r="F389" s="23">
        <f>F390</f>
        <v>0</v>
      </c>
    </row>
    <row r="390" spans="1:6" s="190" customFormat="1" ht="31.5" hidden="1">
      <c r="A390" s="36" t="s">
        <v>282</v>
      </c>
      <c r="B390" s="37" t="s">
        <v>346</v>
      </c>
      <c r="C390" s="28">
        <v>200</v>
      </c>
      <c r="D390" s="26"/>
      <c r="E390" s="26"/>
      <c r="F390" s="29">
        <f>F391</f>
        <v>0</v>
      </c>
    </row>
    <row r="391" spans="1:6" s="190" customFormat="1" ht="31.5" hidden="1">
      <c r="A391" s="36" t="s">
        <v>20</v>
      </c>
      <c r="B391" s="37" t="s">
        <v>346</v>
      </c>
      <c r="C391" s="28">
        <v>240</v>
      </c>
      <c r="D391" s="26">
        <v>6</v>
      </c>
      <c r="E391" s="26">
        <v>3</v>
      </c>
      <c r="F391" s="180">
        <f>табл1прил5!F344</f>
        <v>0</v>
      </c>
    </row>
    <row r="392" spans="1:6" s="190" customFormat="1" ht="63">
      <c r="A392" s="54" t="s">
        <v>334</v>
      </c>
      <c r="B392" s="55" t="s">
        <v>284</v>
      </c>
      <c r="C392" s="22"/>
      <c r="D392" s="20"/>
      <c r="E392" s="20"/>
      <c r="F392" s="23">
        <f>F393</f>
        <v>20</v>
      </c>
    </row>
    <row r="393" spans="1:6" s="190" customFormat="1" ht="63">
      <c r="A393" s="36" t="s">
        <v>12</v>
      </c>
      <c r="B393" s="37" t="s">
        <v>284</v>
      </c>
      <c r="C393" s="28">
        <v>100</v>
      </c>
      <c r="D393" s="26"/>
      <c r="E393" s="26"/>
      <c r="F393" s="29">
        <f>F394+F395</f>
        <v>20</v>
      </c>
    </row>
    <row r="394" spans="1:6" s="190" customFormat="1" ht="15.75" hidden="1">
      <c r="A394" s="36" t="s">
        <v>144</v>
      </c>
      <c r="B394" s="37" t="s">
        <v>284</v>
      </c>
      <c r="C394" s="28">
        <v>110</v>
      </c>
      <c r="D394" s="26">
        <v>8</v>
      </c>
      <c r="E394" s="26">
        <v>1</v>
      </c>
      <c r="F394" s="180">
        <f>табл1прил5!F415</f>
        <v>0</v>
      </c>
    </row>
    <row r="395" spans="1:6" s="190" customFormat="1" ht="31.5">
      <c r="A395" s="36" t="s">
        <v>13</v>
      </c>
      <c r="B395" s="37" t="s">
        <v>284</v>
      </c>
      <c r="C395" s="28">
        <v>120</v>
      </c>
      <c r="D395" s="26">
        <v>1</v>
      </c>
      <c r="E395" s="26">
        <v>4</v>
      </c>
      <c r="F395" s="180">
        <f>табл1прил5!F49</f>
        <v>20</v>
      </c>
    </row>
    <row r="396" spans="1:6" s="190" customFormat="1" ht="78.75" hidden="1">
      <c r="A396" s="54" t="s">
        <v>350</v>
      </c>
      <c r="B396" s="55" t="s">
        <v>351</v>
      </c>
      <c r="C396" s="22"/>
      <c r="D396" s="20"/>
      <c r="E396" s="20"/>
      <c r="F396" s="23">
        <f>F397</f>
        <v>0</v>
      </c>
    </row>
    <row r="397" spans="1:6" s="190" customFormat="1" ht="31.5" hidden="1">
      <c r="A397" s="36" t="s">
        <v>282</v>
      </c>
      <c r="B397" s="37" t="s">
        <v>351</v>
      </c>
      <c r="C397" s="28">
        <v>200</v>
      </c>
      <c r="D397" s="26"/>
      <c r="E397" s="26"/>
      <c r="F397" s="29">
        <f>F398</f>
        <v>0</v>
      </c>
    </row>
    <row r="398" spans="1:6" s="190" customFormat="1" ht="31.5" hidden="1">
      <c r="A398" s="36" t="s">
        <v>20</v>
      </c>
      <c r="B398" s="37" t="s">
        <v>351</v>
      </c>
      <c r="C398" s="28">
        <v>240</v>
      </c>
      <c r="D398" s="26">
        <v>4</v>
      </c>
      <c r="E398" s="26">
        <v>9</v>
      </c>
      <c r="F398" s="180">
        <f>табл1прил5!F222</f>
        <v>0</v>
      </c>
    </row>
    <row r="399" spans="1:6" s="190" customFormat="1" ht="15.75" hidden="1">
      <c r="A399" s="54" t="s">
        <v>175</v>
      </c>
      <c r="B399" s="55" t="s">
        <v>176</v>
      </c>
      <c r="C399" s="22"/>
      <c r="D399" s="20"/>
      <c r="E399" s="20"/>
      <c r="F399" s="23">
        <f>F400</f>
        <v>0</v>
      </c>
    </row>
    <row r="400" spans="1:6" s="190" customFormat="1" ht="15.75" hidden="1">
      <c r="A400" s="36" t="s">
        <v>175</v>
      </c>
      <c r="B400" s="37" t="s">
        <v>176</v>
      </c>
      <c r="C400" s="28">
        <v>900</v>
      </c>
      <c r="D400" s="64"/>
      <c r="E400" s="64"/>
      <c r="F400" s="29">
        <f>F401</f>
        <v>0</v>
      </c>
    </row>
    <row r="401" spans="1:6" s="190" customFormat="1" ht="15.75" hidden="1">
      <c r="A401" s="36" t="s">
        <v>175</v>
      </c>
      <c r="B401" s="98" t="s">
        <v>176</v>
      </c>
      <c r="C401" s="28">
        <v>990</v>
      </c>
      <c r="D401" s="64">
        <v>99</v>
      </c>
      <c r="E401" s="64">
        <v>99</v>
      </c>
      <c r="F401" s="180">
        <f>табл1прил5!F476</f>
        <v>0</v>
      </c>
    </row>
    <row r="402" spans="1:6" s="190" customFormat="1" ht="15.75">
      <c r="A402" s="153" t="s">
        <v>177</v>
      </c>
      <c r="B402" s="76"/>
      <c r="C402" s="77"/>
      <c r="D402" s="75"/>
      <c r="E402" s="75"/>
      <c r="F402" s="60">
        <f>F11+F21+F29+F79+F86+F90+F117+F147+F164+F168+F172+F187</f>
        <v>9891.2999999999993</v>
      </c>
    </row>
    <row r="403" spans="1:6" s="190" customFormat="1" ht="15.75">
      <c r="A403" s="78"/>
      <c r="B403" s="32"/>
      <c r="C403" s="80"/>
      <c r="D403" s="79"/>
      <c r="E403" s="79"/>
      <c r="F403" s="81"/>
    </row>
    <row r="404" spans="1:6" s="190" customFormat="1" ht="15.75">
      <c r="A404" s="83"/>
      <c r="B404" s="85"/>
      <c r="C404" s="86"/>
      <c r="D404" s="84"/>
      <c r="E404" s="84"/>
      <c r="F404" s="87"/>
    </row>
    <row r="405" spans="1:6" s="190" customFormat="1" ht="15.75">
      <c r="A405" s="78"/>
      <c r="B405" s="136"/>
      <c r="C405" s="86"/>
      <c r="D405" s="84"/>
      <c r="E405" s="84"/>
      <c r="F405" s="87"/>
    </row>
    <row r="406" spans="1:6" s="190" customFormat="1" ht="15.75">
      <c r="A406" s="78"/>
      <c r="B406" s="136"/>
      <c r="C406" s="86"/>
      <c r="D406" s="89"/>
      <c r="E406" s="89"/>
      <c r="F406" s="87"/>
    </row>
    <row r="407" spans="1:6" s="190" customFormat="1" ht="15.75">
      <c r="A407" s="78"/>
      <c r="B407" s="137"/>
      <c r="C407" s="90"/>
      <c r="D407" s="90"/>
      <c r="E407" s="90"/>
      <c r="F407" s="90"/>
    </row>
    <row r="408" spans="1:6" s="190" customFormat="1" ht="15.75">
      <c r="A408" s="78"/>
      <c r="B408" s="90"/>
      <c r="C408" s="86"/>
      <c r="D408" s="89"/>
      <c r="E408" s="89"/>
      <c r="F408" s="87"/>
    </row>
    <row r="409" spans="1:6" s="190" customFormat="1" ht="15.75">
      <c r="A409" s="79"/>
      <c r="B409" s="137"/>
      <c r="C409" s="196"/>
      <c r="D409" s="196"/>
      <c r="E409" s="196"/>
      <c r="F409" s="196"/>
    </row>
    <row r="410" spans="1:6" s="190" customFormat="1" ht="15.75">
      <c r="A410" s="92"/>
      <c r="B410" s="197"/>
    </row>
    <row r="411" spans="1:6" s="190" customFormat="1" ht="15.75">
      <c r="A411" s="92"/>
      <c r="B411" s="197"/>
    </row>
    <row r="412" spans="1:6" s="190" customFormat="1" ht="15">
      <c r="A412" s="93"/>
      <c r="B412" s="197"/>
    </row>
    <row r="413" spans="1:6" s="190" customFormat="1" ht="15">
      <c r="A413" s="94"/>
      <c r="B413" s="197"/>
    </row>
    <row r="414" spans="1:6" s="190" customFormat="1" ht="15">
      <c r="A414" s="93"/>
      <c r="B414" s="197"/>
    </row>
    <row r="415" spans="1:6" s="190" customFormat="1">
      <c r="B415" s="197"/>
    </row>
    <row r="416" spans="1:6" s="190" customFormat="1">
      <c r="B416" s="197"/>
    </row>
    <row r="417" spans="2:2" s="190" customFormat="1">
      <c r="B417" s="197"/>
    </row>
    <row r="418" spans="2:2" s="190" customFormat="1">
      <c r="B418" s="197"/>
    </row>
    <row r="419" spans="2:2" s="190" customFormat="1">
      <c r="B419" s="197"/>
    </row>
    <row r="420" spans="2:2" s="190" customFormat="1">
      <c r="B420" s="197"/>
    </row>
    <row r="421" spans="2:2" s="190" customFormat="1">
      <c r="B421" s="197"/>
    </row>
    <row r="422" spans="2:2" s="190" customFormat="1">
      <c r="B422" s="197"/>
    </row>
    <row r="423" spans="2:2" s="190" customFormat="1">
      <c r="B423" s="197"/>
    </row>
    <row r="424" spans="2:2" s="190" customFormat="1">
      <c r="B424" s="197"/>
    </row>
    <row r="425" spans="2:2" s="190" customFormat="1">
      <c r="B425" s="197"/>
    </row>
    <row r="426" spans="2:2" s="190" customFormat="1">
      <c r="B426" s="197"/>
    </row>
    <row r="427" spans="2:2" s="190" customFormat="1">
      <c r="B427" s="197"/>
    </row>
    <row r="428" spans="2:2" s="190" customFormat="1">
      <c r="B428" s="197"/>
    </row>
    <row r="429" spans="2:2" s="190" customFormat="1">
      <c r="B429" s="197"/>
    </row>
    <row r="430" spans="2:2" s="190" customFormat="1">
      <c r="B430" s="197"/>
    </row>
    <row r="431" spans="2:2" s="190" customFormat="1">
      <c r="B431" s="197"/>
    </row>
    <row r="432" spans="2:2" s="190" customFormat="1">
      <c r="B432" s="197"/>
    </row>
    <row r="433" spans="2:2" s="190" customFormat="1">
      <c r="B433" s="197"/>
    </row>
    <row r="434" spans="2:2" s="190" customFormat="1">
      <c r="B434" s="197"/>
    </row>
    <row r="435" spans="2:2" s="190" customFormat="1">
      <c r="B435" s="197"/>
    </row>
    <row r="436" spans="2:2" s="190" customFormat="1">
      <c r="B436" s="197"/>
    </row>
    <row r="437" spans="2:2" s="190" customFormat="1">
      <c r="B437" s="197"/>
    </row>
    <row r="438" spans="2:2" s="190" customFormat="1">
      <c r="B438" s="197"/>
    </row>
    <row r="439" spans="2:2" s="190" customFormat="1">
      <c r="B439" s="197"/>
    </row>
    <row r="440" spans="2:2" s="190" customFormat="1">
      <c r="B440" s="197"/>
    </row>
    <row r="441" spans="2:2" s="190" customFormat="1">
      <c r="B441" s="197"/>
    </row>
    <row r="442" spans="2:2" s="190" customFormat="1">
      <c r="B442" s="197"/>
    </row>
    <row r="443" spans="2:2" s="190" customFormat="1">
      <c r="B443" s="197"/>
    </row>
    <row r="444" spans="2:2" s="190" customFormat="1">
      <c r="B444" s="197"/>
    </row>
    <row r="445" spans="2:2" s="190" customFormat="1">
      <c r="B445" s="197"/>
    </row>
    <row r="446" spans="2:2" s="190" customFormat="1">
      <c r="B446" s="197"/>
    </row>
    <row r="447" spans="2:2" s="190" customFormat="1">
      <c r="B447" s="197"/>
    </row>
    <row r="448" spans="2:2" s="190" customFormat="1">
      <c r="B448" s="197"/>
    </row>
    <row r="449" spans="2:2" s="190" customFormat="1">
      <c r="B449" s="197"/>
    </row>
    <row r="450" spans="2:2" s="190" customFormat="1">
      <c r="B450" s="197"/>
    </row>
    <row r="451" spans="2:2" s="190" customFormat="1">
      <c r="B451" s="197"/>
    </row>
    <row r="452" spans="2:2" s="190" customFormat="1">
      <c r="B452" s="197"/>
    </row>
    <row r="453" spans="2:2" s="190" customFormat="1">
      <c r="B453" s="197"/>
    </row>
    <row r="454" spans="2:2" s="190" customFormat="1">
      <c r="B454" s="197"/>
    </row>
    <row r="455" spans="2:2" s="190" customFormat="1">
      <c r="B455" s="197"/>
    </row>
    <row r="456" spans="2:2" s="190" customFormat="1">
      <c r="B456" s="197"/>
    </row>
    <row r="457" spans="2:2" s="190" customFormat="1">
      <c r="B457" s="197"/>
    </row>
    <row r="458" spans="2:2" s="190" customFormat="1">
      <c r="B458" s="197"/>
    </row>
    <row r="459" spans="2:2" s="190" customFormat="1">
      <c r="B459" s="197"/>
    </row>
    <row r="460" spans="2:2" s="190" customFormat="1">
      <c r="B460" s="197"/>
    </row>
    <row r="461" spans="2:2" s="190" customFormat="1">
      <c r="B461" s="197"/>
    </row>
    <row r="462" spans="2:2" s="190" customFormat="1">
      <c r="B462" s="197"/>
    </row>
    <row r="463" spans="2:2" s="190" customFormat="1">
      <c r="B463" s="197"/>
    </row>
    <row r="464" spans="2:2" s="190" customFormat="1">
      <c r="B464" s="197"/>
    </row>
    <row r="465" spans="2:2" s="190" customFormat="1">
      <c r="B465" s="197"/>
    </row>
    <row r="466" spans="2:2" s="190" customFormat="1">
      <c r="B466" s="197"/>
    </row>
    <row r="467" spans="2:2" s="190" customFormat="1">
      <c r="B467" s="197"/>
    </row>
    <row r="468" spans="2:2" s="190" customFormat="1">
      <c r="B468" s="197"/>
    </row>
    <row r="469" spans="2:2" s="190" customFormat="1">
      <c r="B469" s="197"/>
    </row>
    <row r="470" spans="2:2" s="190" customFormat="1">
      <c r="B470" s="197"/>
    </row>
    <row r="471" spans="2:2" s="190" customFormat="1">
      <c r="B471" s="197"/>
    </row>
    <row r="472" spans="2:2" s="190" customFormat="1">
      <c r="B472" s="197"/>
    </row>
    <row r="473" spans="2:2" s="190" customFormat="1">
      <c r="B473" s="197"/>
    </row>
    <row r="474" spans="2:2" s="190" customFormat="1">
      <c r="B474" s="197"/>
    </row>
    <row r="475" spans="2:2" s="190" customFormat="1">
      <c r="B475" s="197"/>
    </row>
    <row r="476" spans="2:2" s="190" customFormat="1">
      <c r="B476" s="197"/>
    </row>
    <row r="477" spans="2:2" s="190" customFormat="1">
      <c r="B477" s="197"/>
    </row>
    <row r="478" spans="2:2" s="190" customFormat="1">
      <c r="B478" s="197"/>
    </row>
    <row r="479" spans="2:2" s="190" customFormat="1">
      <c r="B479" s="197"/>
    </row>
    <row r="480" spans="2:2" s="190" customFormat="1">
      <c r="B480" s="197"/>
    </row>
    <row r="481" spans="2:2" s="190" customFormat="1">
      <c r="B481" s="197"/>
    </row>
    <row r="482" spans="2:2" s="190" customFormat="1">
      <c r="B482" s="197"/>
    </row>
    <row r="483" spans="2:2" s="190" customFormat="1">
      <c r="B483" s="197"/>
    </row>
    <row r="484" spans="2:2" s="190" customFormat="1">
      <c r="B484" s="197"/>
    </row>
    <row r="485" spans="2:2" s="190" customFormat="1">
      <c r="B485" s="197"/>
    </row>
    <row r="486" spans="2:2" s="190" customFormat="1">
      <c r="B486" s="197"/>
    </row>
    <row r="487" spans="2:2" s="190" customFormat="1">
      <c r="B487" s="197"/>
    </row>
    <row r="488" spans="2:2" s="190" customFormat="1">
      <c r="B488" s="197"/>
    </row>
    <row r="489" spans="2:2" s="190" customFormat="1">
      <c r="B489" s="197"/>
    </row>
    <row r="490" spans="2:2" s="190" customFormat="1">
      <c r="B490" s="197"/>
    </row>
    <row r="491" spans="2:2" s="190" customFormat="1">
      <c r="B491" s="197"/>
    </row>
    <row r="492" spans="2:2" s="190" customFormat="1">
      <c r="B492" s="197"/>
    </row>
    <row r="493" spans="2:2" s="190" customFormat="1">
      <c r="B493" s="197"/>
    </row>
    <row r="494" spans="2:2" s="190" customFormat="1">
      <c r="B494" s="197"/>
    </row>
    <row r="495" spans="2:2" s="190" customFormat="1">
      <c r="B495" s="197"/>
    </row>
    <row r="496" spans="2:2" s="190" customFormat="1">
      <c r="B496" s="197"/>
    </row>
    <row r="497" spans="2:2" s="190" customFormat="1">
      <c r="B497" s="197"/>
    </row>
    <row r="498" spans="2:2" s="190" customFormat="1">
      <c r="B498" s="197"/>
    </row>
    <row r="499" spans="2:2" s="190" customFormat="1">
      <c r="B499" s="197"/>
    </row>
    <row r="500" spans="2:2" s="190" customFormat="1">
      <c r="B500" s="197"/>
    </row>
    <row r="501" spans="2:2" s="190" customFormat="1">
      <c r="B501" s="197"/>
    </row>
    <row r="502" spans="2:2" s="190" customFormat="1">
      <c r="B502" s="197"/>
    </row>
    <row r="503" spans="2:2" s="190" customFormat="1">
      <c r="B503" s="197"/>
    </row>
    <row r="504" spans="2:2" s="190" customFormat="1">
      <c r="B504" s="197"/>
    </row>
    <row r="505" spans="2:2" s="190" customFormat="1">
      <c r="B505" s="197"/>
    </row>
    <row r="506" spans="2:2" s="190" customFormat="1">
      <c r="B506" s="197"/>
    </row>
    <row r="507" spans="2:2" s="190" customFormat="1">
      <c r="B507" s="197"/>
    </row>
    <row r="508" spans="2:2" s="190" customFormat="1">
      <c r="B508" s="197"/>
    </row>
    <row r="509" spans="2:2" s="190" customFormat="1">
      <c r="B509" s="197"/>
    </row>
    <row r="510" spans="2:2" s="190" customFormat="1">
      <c r="B510" s="197"/>
    </row>
    <row r="511" spans="2:2" s="190" customFormat="1">
      <c r="B511" s="197"/>
    </row>
    <row r="512" spans="2:2" s="190" customFormat="1">
      <c r="B512" s="197"/>
    </row>
    <row r="513" spans="2:2" s="190" customFormat="1">
      <c r="B513" s="197"/>
    </row>
    <row r="514" spans="2:2" s="190" customFormat="1">
      <c r="B514" s="197"/>
    </row>
    <row r="515" spans="2:2" s="190" customFormat="1">
      <c r="B515" s="197"/>
    </row>
    <row r="516" spans="2:2" s="190" customFormat="1">
      <c r="B516" s="197"/>
    </row>
    <row r="517" spans="2:2" s="190" customFormat="1">
      <c r="B517" s="197"/>
    </row>
    <row r="518" spans="2:2" s="190" customFormat="1">
      <c r="B518" s="197"/>
    </row>
    <row r="519" spans="2:2" s="190" customFormat="1">
      <c r="B519" s="197"/>
    </row>
    <row r="520" spans="2:2" s="190" customFormat="1">
      <c r="B520" s="197"/>
    </row>
    <row r="521" spans="2:2" s="190" customFormat="1">
      <c r="B521" s="197"/>
    </row>
    <row r="522" spans="2:2" s="190" customFormat="1">
      <c r="B522" s="197"/>
    </row>
    <row r="523" spans="2:2" s="190" customFormat="1">
      <c r="B523" s="197"/>
    </row>
    <row r="524" spans="2:2" s="190" customFormat="1">
      <c r="B524" s="197"/>
    </row>
    <row r="525" spans="2:2" s="190" customFormat="1">
      <c r="B525" s="197"/>
    </row>
    <row r="526" spans="2:2" s="190" customFormat="1">
      <c r="B526" s="197"/>
    </row>
    <row r="527" spans="2:2" s="190" customFormat="1">
      <c r="B527" s="197"/>
    </row>
    <row r="528" spans="2:2" s="190" customFormat="1">
      <c r="B528" s="197"/>
    </row>
    <row r="529" spans="2:2" s="190" customFormat="1">
      <c r="B529" s="197"/>
    </row>
    <row r="530" spans="2:2" s="190" customFormat="1">
      <c r="B530" s="197"/>
    </row>
    <row r="531" spans="2:2" s="190" customFormat="1">
      <c r="B531" s="197"/>
    </row>
    <row r="532" spans="2:2" s="190" customFormat="1">
      <c r="B532" s="197"/>
    </row>
    <row r="533" spans="2:2" s="190" customFormat="1">
      <c r="B533" s="197"/>
    </row>
    <row r="534" spans="2:2" s="190" customFormat="1">
      <c r="B534" s="197"/>
    </row>
    <row r="535" spans="2:2" s="190" customFormat="1">
      <c r="B535" s="197"/>
    </row>
    <row r="536" spans="2:2" s="190" customFormat="1">
      <c r="B536" s="197"/>
    </row>
    <row r="537" spans="2:2" s="190" customFormat="1">
      <c r="B537" s="197"/>
    </row>
    <row r="538" spans="2:2" s="190" customFormat="1">
      <c r="B538" s="197"/>
    </row>
    <row r="539" spans="2:2" s="190" customFormat="1">
      <c r="B539" s="197"/>
    </row>
    <row r="540" spans="2:2" s="190" customFormat="1">
      <c r="B540" s="197"/>
    </row>
    <row r="541" spans="2:2" s="190" customFormat="1">
      <c r="B541" s="197"/>
    </row>
    <row r="542" spans="2:2" s="190" customFormat="1">
      <c r="B542" s="197"/>
    </row>
    <row r="543" spans="2:2" s="190" customFormat="1">
      <c r="B543" s="197"/>
    </row>
    <row r="544" spans="2:2" s="190" customFormat="1">
      <c r="B544" s="197"/>
    </row>
    <row r="545" spans="2:2" s="190" customFormat="1">
      <c r="B545" s="197"/>
    </row>
    <row r="546" spans="2:2" s="190" customFormat="1">
      <c r="B546" s="197"/>
    </row>
    <row r="547" spans="2:2" s="190" customFormat="1">
      <c r="B547" s="197"/>
    </row>
    <row r="548" spans="2:2" s="190" customFormat="1">
      <c r="B548" s="197"/>
    </row>
    <row r="549" spans="2:2" s="190" customFormat="1">
      <c r="B549" s="197"/>
    </row>
    <row r="550" spans="2:2" s="190" customFormat="1">
      <c r="B550" s="197"/>
    </row>
    <row r="551" spans="2:2" s="190" customFormat="1">
      <c r="B551" s="197"/>
    </row>
    <row r="552" spans="2:2" s="190" customFormat="1">
      <c r="B552" s="197"/>
    </row>
    <row r="553" spans="2:2" s="190" customFormat="1">
      <c r="B553" s="197"/>
    </row>
    <row r="554" spans="2:2" s="190" customFormat="1">
      <c r="B554" s="197"/>
    </row>
    <row r="555" spans="2:2" s="190" customFormat="1">
      <c r="B555" s="197"/>
    </row>
    <row r="556" spans="2:2" s="190" customFormat="1">
      <c r="B556" s="197"/>
    </row>
    <row r="557" spans="2:2" s="190" customFormat="1">
      <c r="B557" s="197"/>
    </row>
    <row r="558" spans="2:2" s="190" customFormat="1">
      <c r="B558" s="197"/>
    </row>
    <row r="559" spans="2:2" s="190" customFormat="1">
      <c r="B559" s="197"/>
    </row>
    <row r="560" spans="2:2" s="190" customFormat="1">
      <c r="B560" s="197"/>
    </row>
    <row r="561" spans="2:2" s="190" customFormat="1">
      <c r="B561" s="197"/>
    </row>
    <row r="562" spans="2:2" s="190" customFormat="1">
      <c r="B562" s="197"/>
    </row>
    <row r="563" spans="2:2" s="190" customFormat="1">
      <c r="B563" s="197"/>
    </row>
    <row r="564" spans="2:2" s="190" customFormat="1">
      <c r="B564" s="197"/>
    </row>
    <row r="565" spans="2:2" s="190" customFormat="1">
      <c r="B565" s="197"/>
    </row>
    <row r="566" spans="2:2" s="190" customFormat="1">
      <c r="B566" s="197"/>
    </row>
    <row r="567" spans="2:2" s="190" customFormat="1">
      <c r="B567" s="197"/>
    </row>
    <row r="568" spans="2:2" s="190" customFormat="1">
      <c r="B568" s="197"/>
    </row>
    <row r="569" spans="2:2" s="190" customFormat="1">
      <c r="B569" s="197"/>
    </row>
    <row r="570" spans="2:2" s="190" customFormat="1">
      <c r="B570" s="197"/>
    </row>
    <row r="571" spans="2:2" s="190" customFormat="1">
      <c r="B571" s="197"/>
    </row>
    <row r="572" spans="2:2" s="190" customFormat="1">
      <c r="B572" s="197"/>
    </row>
    <row r="573" spans="2:2" s="190" customFormat="1">
      <c r="B573" s="197"/>
    </row>
    <row r="574" spans="2:2" s="190" customFormat="1">
      <c r="B574" s="197"/>
    </row>
    <row r="575" spans="2:2" s="190" customFormat="1">
      <c r="B575" s="197"/>
    </row>
    <row r="576" spans="2:2" s="190" customFormat="1">
      <c r="B576" s="197"/>
    </row>
    <row r="577" spans="2:2" s="190" customFormat="1">
      <c r="B577" s="197"/>
    </row>
    <row r="578" spans="2:2" s="190" customFormat="1">
      <c r="B578" s="197"/>
    </row>
    <row r="579" spans="2:2" s="190" customFormat="1">
      <c r="B579" s="197"/>
    </row>
    <row r="580" spans="2:2" s="190" customFormat="1">
      <c r="B580" s="197"/>
    </row>
    <row r="581" spans="2:2" s="190" customFormat="1">
      <c r="B581" s="197"/>
    </row>
    <row r="582" spans="2:2" s="190" customFormat="1">
      <c r="B582" s="197"/>
    </row>
    <row r="583" spans="2:2" s="190" customFormat="1">
      <c r="B583" s="197"/>
    </row>
    <row r="584" spans="2:2" s="190" customFormat="1">
      <c r="B584" s="197"/>
    </row>
    <row r="585" spans="2:2" s="190" customFormat="1">
      <c r="B585" s="197"/>
    </row>
    <row r="586" spans="2:2" s="190" customFormat="1">
      <c r="B586" s="197"/>
    </row>
    <row r="587" spans="2:2" s="190" customFormat="1">
      <c r="B587" s="197"/>
    </row>
    <row r="588" spans="2:2" s="190" customFormat="1">
      <c r="B588" s="197"/>
    </row>
    <row r="589" spans="2:2" s="190" customFormat="1">
      <c r="B589" s="197"/>
    </row>
    <row r="590" spans="2:2" s="190" customFormat="1">
      <c r="B590" s="197"/>
    </row>
    <row r="591" spans="2:2" s="190" customFormat="1">
      <c r="B591" s="197"/>
    </row>
    <row r="592" spans="2:2" s="190" customFormat="1">
      <c r="B592" s="197"/>
    </row>
    <row r="593" spans="2:2" s="190" customFormat="1">
      <c r="B593" s="197"/>
    </row>
    <row r="594" spans="2:2" s="190" customFormat="1">
      <c r="B594" s="197"/>
    </row>
    <row r="595" spans="2:2" s="190" customFormat="1">
      <c r="B595" s="197"/>
    </row>
    <row r="596" spans="2:2" s="190" customFormat="1">
      <c r="B596" s="197"/>
    </row>
    <row r="597" spans="2:2" s="190" customFormat="1">
      <c r="B597" s="197"/>
    </row>
    <row r="598" spans="2:2" s="190" customFormat="1">
      <c r="B598" s="197"/>
    </row>
    <row r="599" spans="2:2" s="190" customFormat="1">
      <c r="B599" s="197"/>
    </row>
    <row r="600" spans="2:2" s="190" customFormat="1">
      <c r="B600" s="197"/>
    </row>
    <row r="601" spans="2:2" s="190" customFormat="1">
      <c r="B601" s="197"/>
    </row>
    <row r="602" spans="2:2" s="190" customFormat="1">
      <c r="B602" s="197"/>
    </row>
    <row r="603" spans="2:2" s="190" customFormat="1">
      <c r="B603" s="197"/>
    </row>
    <row r="604" spans="2:2" s="190" customFormat="1">
      <c r="B604" s="197"/>
    </row>
    <row r="605" spans="2:2" s="190" customFormat="1">
      <c r="B605" s="197"/>
    </row>
    <row r="606" spans="2:2" s="190" customFormat="1">
      <c r="B606" s="197"/>
    </row>
    <row r="607" spans="2:2" s="190" customFormat="1">
      <c r="B607" s="197"/>
    </row>
    <row r="608" spans="2:2" s="190" customFormat="1">
      <c r="B608" s="197"/>
    </row>
    <row r="609" spans="2:2" s="190" customFormat="1">
      <c r="B609" s="197"/>
    </row>
    <row r="610" spans="2:2" s="190" customFormat="1">
      <c r="B610" s="197"/>
    </row>
    <row r="611" spans="2:2" s="190" customFormat="1">
      <c r="B611" s="197"/>
    </row>
    <row r="612" spans="2:2" s="190" customFormat="1">
      <c r="B612" s="197"/>
    </row>
    <row r="613" spans="2:2" s="190" customFormat="1">
      <c r="B613" s="197"/>
    </row>
    <row r="614" spans="2:2" s="190" customFormat="1">
      <c r="B614" s="197"/>
    </row>
    <row r="615" spans="2:2" s="190" customFormat="1">
      <c r="B615" s="197"/>
    </row>
    <row r="616" spans="2:2" s="190" customFormat="1">
      <c r="B616" s="197"/>
    </row>
    <row r="617" spans="2:2" s="190" customFormat="1">
      <c r="B617" s="197"/>
    </row>
    <row r="618" spans="2:2" s="190" customFormat="1">
      <c r="B618" s="197"/>
    </row>
    <row r="619" spans="2:2" s="190" customFormat="1">
      <c r="B619" s="197"/>
    </row>
    <row r="620" spans="2:2" s="190" customFormat="1">
      <c r="B620" s="197"/>
    </row>
    <row r="621" spans="2:2" s="190" customFormat="1">
      <c r="B621" s="197"/>
    </row>
    <row r="622" spans="2:2" s="190" customFormat="1">
      <c r="B622" s="197"/>
    </row>
    <row r="623" spans="2:2" s="190" customFormat="1">
      <c r="B623" s="197"/>
    </row>
    <row r="624" spans="2:2" s="190" customFormat="1">
      <c r="B624" s="197"/>
    </row>
    <row r="625" spans="2:2" s="190" customFormat="1">
      <c r="B625" s="197"/>
    </row>
    <row r="626" spans="2:2" s="190" customFormat="1">
      <c r="B626" s="197"/>
    </row>
    <row r="627" spans="2:2" s="190" customFormat="1">
      <c r="B627" s="197"/>
    </row>
    <row r="628" spans="2:2" s="190" customFormat="1">
      <c r="B628" s="197"/>
    </row>
    <row r="629" spans="2:2" s="190" customFormat="1">
      <c r="B629" s="197"/>
    </row>
    <row r="630" spans="2:2" s="190" customFormat="1">
      <c r="B630" s="197"/>
    </row>
    <row r="631" spans="2:2" s="190" customFormat="1">
      <c r="B631" s="197"/>
    </row>
    <row r="632" spans="2:2" s="190" customFormat="1">
      <c r="B632" s="197"/>
    </row>
    <row r="633" spans="2:2" s="190" customFormat="1">
      <c r="B633" s="197"/>
    </row>
    <row r="634" spans="2:2" s="190" customFormat="1">
      <c r="B634" s="197"/>
    </row>
    <row r="635" spans="2:2" s="190" customFormat="1">
      <c r="B635" s="197"/>
    </row>
    <row r="636" spans="2:2" s="190" customFormat="1">
      <c r="B636" s="197"/>
    </row>
    <row r="637" spans="2:2" s="190" customFormat="1">
      <c r="B637" s="197"/>
    </row>
    <row r="638" spans="2:2" s="190" customFormat="1">
      <c r="B638" s="197"/>
    </row>
    <row r="639" spans="2:2" s="190" customFormat="1">
      <c r="B639" s="197"/>
    </row>
    <row r="640" spans="2:2" s="190" customFormat="1">
      <c r="B640" s="197"/>
    </row>
    <row r="641" spans="2:2" s="190" customFormat="1">
      <c r="B641" s="197"/>
    </row>
    <row r="642" spans="2:2" s="190" customFormat="1">
      <c r="B642" s="197"/>
    </row>
    <row r="643" spans="2:2" s="190" customFormat="1">
      <c r="B643" s="197"/>
    </row>
    <row r="644" spans="2:2" s="190" customFormat="1">
      <c r="B644" s="197"/>
    </row>
    <row r="645" spans="2:2" s="190" customFormat="1">
      <c r="B645" s="197"/>
    </row>
    <row r="646" spans="2:2" s="190" customFormat="1">
      <c r="B646" s="197"/>
    </row>
    <row r="647" spans="2:2" s="190" customFormat="1">
      <c r="B647" s="197"/>
    </row>
    <row r="648" spans="2:2" s="190" customFormat="1">
      <c r="B648" s="197"/>
    </row>
    <row r="649" spans="2:2" s="190" customFormat="1">
      <c r="B649" s="197"/>
    </row>
    <row r="650" spans="2:2" s="190" customFormat="1">
      <c r="B650" s="197"/>
    </row>
    <row r="651" spans="2:2" s="190" customFormat="1">
      <c r="B651" s="197"/>
    </row>
    <row r="652" spans="2:2" s="190" customFormat="1">
      <c r="B652" s="197"/>
    </row>
    <row r="653" spans="2:2" s="190" customFormat="1">
      <c r="B653" s="197"/>
    </row>
    <row r="654" spans="2:2" s="190" customFormat="1">
      <c r="B654" s="197"/>
    </row>
    <row r="655" spans="2:2" s="190" customFormat="1">
      <c r="B655" s="197"/>
    </row>
    <row r="656" spans="2:2" s="190" customFormat="1">
      <c r="B656" s="197"/>
    </row>
    <row r="657" spans="2:2" s="190" customFormat="1">
      <c r="B657" s="197"/>
    </row>
    <row r="658" spans="2:2" s="190" customFormat="1">
      <c r="B658" s="197"/>
    </row>
    <row r="659" spans="2:2" s="190" customFormat="1">
      <c r="B659" s="197"/>
    </row>
    <row r="660" spans="2:2" s="190" customFormat="1">
      <c r="B660" s="197"/>
    </row>
    <row r="661" spans="2:2" s="190" customFormat="1">
      <c r="B661" s="197"/>
    </row>
    <row r="662" spans="2:2" s="190" customFormat="1">
      <c r="B662" s="197"/>
    </row>
    <row r="663" spans="2:2" s="190" customFormat="1">
      <c r="B663" s="197"/>
    </row>
    <row r="664" spans="2:2" s="190" customFormat="1">
      <c r="B664" s="197"/>
    </row>
    <row r="665" spans="2:2" s="190" customFormat="1">
      <c r="B665" s="197"/>
    </row>
    <row r="666" spans="2:2" s="190" customFormat="1">
      <c r="B666" s="197"/>
    </row>
    <row r="667" spans="2:2" s="190" customFormat="1">
      <c r="B667" s="197"/>
    </row>
    <row r="668" spans="2:2" s="190" customFormat="1">
      <c r="B668" s="197"/>
    </row>
    <row r="669" spans="2:2" s="190" customFormat="1">
      <c r="B669" s="197"/>
    </row>
    <row r="670" spans="2:2" s="190" customFormat="1">
      <c r="B670" s="197"/>
    </row>
    <row r="671" spans="2:2" s="190" customFormat="1">
      <c r="B671" s="197"/>
    </row>
    <row r="672" spans="2:2" s="190" customFormat="1">
      <c r="B672" s="197"/>
    </row>
    <row r="673" spans="2:2" s="190" customFormat="1">
      <c r="B673" s="197"/>
    </row>
    <row r="674" spans="2:2" s="190" customFormat="1">
      <c r="B674" s="197"/>
    </row>
    <row r="675" spans="2:2" s="190" customFormat="1">
      <c r="B675" s="197"/>
    </row>
    <row r="676" spans="2:2" s="190" customFormat="1">
      <c r="B676" s="197"/>
    </row>
    <row r="677" spans="2:2" s="190" customFormat="1">
      <c r="B677" s="197"/>
    </row>
    <row r="678" spans="2:2" s="190" customFormat="1">
      <c r="B678" s="197"/>
    </row>
    <row r="679" spans="2:2" s="190" customFormat="1">
      <c r="B679" s="197"/>
    </row>
    <row r="680" spans="2:2" s="190" customFormat="1">
      <c r="B680" s="197"/>
    </row>
    <row r="681" spans="2:2" s="190" customFormat="1">
      <c r="B681" s="197"/>
    </row>
    <row r="682" spans="2:2" s="190" customFormat="1">
      <c r="B682" s="197"/>
    </row>
    <row r="683" spans="2:2" s="190" customFormat="1">
      <c r="B683" s="197"/>
    </row>
    <row r="684" spans="2:2" s="190" customFormat="1">
      <c r="B684" s="197"/>
    </row>
    <row r="685" spans="2:2" s="190" customFormat="1">
      <c r="B685" s="197"/>
    </row>
    <row r="686" spans="2:2" s="190" customFormat="1">
      <c r="B686" s="197"/>
    </row>
    <row r="687" spans="2:2" s="190" customFormat="1">
      <c r="B687" s="197"/>
    </row>
    <row r="688" spans="2:2" s="190" customFormat="1">
      <c r="B688" s="197"/>
    </row>
    <row r="689" spans="2:2" s="190" customFormat="1">
      <c r="B689" s="197"/>
    </row>
    <row r="690" spans="2:2" s="190" customFormat="1">
      <c r="B690" s="197"/>
    </row>
    <row r="691" spans="2:2" s="190" customFormat="1">
      <c r="B691" s="197"/>
    </row>
    <row r="692" spans="2:2" s="190" customFormat="1">
      <c r="B692" s="197"/>
    </row>
    <row r="693" spans="2:2" s="190" customFormat="1">
      <c r="B693" s="197"/>
    </row>
    <row r="694" spans="2:2" s="190" customFormat="1">
      <c r="B694" s="197"/>
    </row>
    <row r="695" spans="2:2" s="190" customFormat="1">
      <c r="B695" s="197"/>
    </row>
    <row r="696" spans="2:2" s="190" customFormat="1">
      <c r="B696" s="197"/>
    </row>
    <row r="697" spans="2:2" s="190" customFormat="1">
      <c r="B697" s="197"/>
    </row>
    <row r="698" spans="2:2" s="190" customFormat="1">
      <c r="B698" s="197"/>
    </row>
    <row r="699" spans="2:2" s="190" customFormat="1">
      <c r="B699" s="197"/>
    </row>
    <row r="700" spans="2:2" s="190" customFormat="1">
      <c r="B700" s="197"/>
    </row>
    <row r="701" spans="2:2" s="190" customFormat="1">
      <c r="B701" s="197"/>
    </row>
    <row r="702" spans="2:2" s="190" customFormat="1">
      <c r="B702" s="197"/>
    </row>
    <row r="703" spans="2:2" s="190" customFormat="1">
      <c r="B703" s="197"/>
    </row>
    <row r="704" spans="2:2" s="190" customFormat="1">
      <c r="B704" s="197"/>
    </row>
    <row r="705" spans="2:2" s="190" customFormat="1">
      <c r="B705" s="197"/>
    </row>
    <row r="706" spans="2:2" s="190" customFormat="1">
      <c r="B706" s="197"/>
    </row>
    <row r="707" spans="2:2" s="190" customFormat="1">
      <c r="B707" s="197"/>
    </row>
    <row r="708" spans="2:2" s="190" customFormat="1">
      <c r="B708" s="197"/>
    </row>
    <row r="709" spans="2:2" s="190" customFormat="1">
      <c r="B709" s="197"/>
    </row>
    <row r="710" spans="2:2" s="190" customFormat="1">
      <c r="B710" s="197"/>
    </row>
    <row r="711" spans="2:2" s="190" customFormat="1">
      <c r="B711" s="197"/>
    </row>
    <row r="712" spans="2:2" s="190" customFormat="1">
      <c r="B712" s="197"/>
    </row>
    <row r="713" spans="2:2" s="190" customFormat="1">
      <c r="B713" s="197"/>
    </row>
    <row r="714" spans="2:2" s="190" customFormat="1">
      <c r="B714" s="197"/>
    </row>
    <row r="715" spans="2:2" s="190" customFormat="1">
      <c r="B715" s="197"/>
    </row>
    <row r="716" spans="2:2" s="190" customFormat="1">
      <c r="B716" s="197"/>
    </row>
    <row r="717" spans="2:2" s="190" customFormat="1">
      <c r="B717" s="197"/>
    </row>
    <row r="718" spans="2:2" s="190" customFormat="1">
      <c r="B718" s="197"/>
    </row>
    <row r="719" spans="2:2" s="190" customFormat="1">
      <c r="B719" s="197"/>
    </row>
    <row r="720" spans="2:2" s="190" customFormat="1">
      <c r="B720" s="197"/>
    </row>
    <row r="721" spans="2:2" s="190" customFormat="1">
      <c r="B721" s="197"/>
    </row>
    <row r="722" spans="2:2" s="190" customFormat="1">
      <c r="B722" s="197"/>
    </row>
    <row r="723" spans="2:2" s="190" customFormat="1">
      <c r="B723" s="197"/>
    </row>
    <row r="724" spans="2:2" s="190" customFormat="1">
      <c r="B724" s="197"/>
    </row>
    <row r="725" spans="2:2" s="190" customFormat="1">
      <c r="B725" s="197"/>
    </row>
    <row r="726" spans="2:2" s="190" customFormat="1">
      <c r="B726" s="197"/>
    </row>
    <row r="727" spans="2:2" s="190" customFormat="1">
      <c r="B727" s="197"/>
    </row>
    <row r="728" spans="2:2" s="190" customFormat="1">
      <c r="B728" s="197"/>
    </row>
    <row r="729" spans="2:2" s="190" customFormat="1">
      <c r="B729" s="197"/>
    </row>
    <row r="730" spans="2:2" s="190" customFormat="1">
      <c r="B730" s="197"/>
    </row>
    <row r="731" spans="2:2" s="190" customFormat="1">
      <c r="B731" s="197"/>
    </row>
    <row r="732" spans="2:2" s="190" customFormat="1">
      <c r="B732" s="197"/>
    </row>
    <row r="733" spans="2:2" s="190" customFormat="1">
      <c r="B733" s="197"/>
    </row>
    <row r="734" spans="2:2" s="190" customFormat="1">
      <c r="B734" s="197"/>
    </row>
    <row r="735" spans="2:2" s="190" customFormat="1">
      <c r="B735" s="197"/>
    </row>
    <row r="736" spans="2:2" s="190" customFormat="1">
      <c r="B736" s="197"/>
    </row>
    <row r="737" spans="2:2" s="190" customFormat="1">
      <c r="B737" s="197"/>
    </row>
    <row r="738" spans="2:2" s="190" customFormat="1">
      <c r="B738" s="197"/>
    </row>
    <row r="739" spans="2:2" s="190" customFormat="1">
      <c r="B739" s="197"/>
    </row>
    <row r="740" spans="2:2" s="190" customFormat="1">
      <c r="B740" s="197"/>
    </row>
    <row r="741" spans="2:2" s="190" customFormat="1">
      <c r="B741" s="197"/>
    </row>
    <row r="742" spans="2:2" s="190" customFormat="1">
      <c r="B742" s="197"/>
    </row>
    <row r="743" spans="2:2" s="190" customFormat="1">
      <c r="B743" s="197"/>
    </row>
    <row r="744" spans="2:2" s="190" customFormat="1">
      <c r="B744" s="197"/>
    </row>
    <row r="745" spans="2:2" s="190" customFormat="1">
      <c r="B745" s="197"/>
    </row>
    <row r="746" spans="2:2" s="190" customFormat="1">
      <c r="B746" s="197"/>
    </row>
    <row r="747" spans="2:2" s="190" customFormat="1">
      <c r="B747" s="197"/>
    </row>
    <row r="748" spans="2:2" s="190" customFormat="1">
      <c r="B748" s="197"/>
    </row>
    <row r="749" spans="2:2" s="190" customFormat="1">
      <c r="B749" s="197"/>
    </row>
    <row r="750" spans="2:2" s="190" customFormat="1">
      <c r="B750" s="197"/>
    </row>
    <row r="751" spans="2:2" s="190" customFormat="1">
      <c r="B751" s="197"/>
    </row>
    <row r="752" spans="2:2" s="190" customFormat="1">
      <c r="B752" s="197"/>
    </row>
    <row r="753" spans="2:2" s="190" customFormat="1">
      <c r="B753" s="197"/>
    </row>
    <row r="754" spans="2:2" s="190" customFormat="1">
      <c r="B754" s="197"/>
    </row>
    <row r="755" spans="2:2" s="190" customFormat="1">
      <c r="B755" s="197"/>
    </row>
    <row r="756" spans="2:2" s="190" customFormat="1">
      <c r="B756" s="197"/>
    </row>
    <row r="757" spans="2:2" s="190" customFormat="1">
      <c r="B757" s="197"/>
    </row>
    <row r="758" spans="2:2" s="190" customFormat="1">
      <c r="B758" s="197"/>
    </row>
    <row r="759" spans="2:2" s="190" customFormat="1">
      <c r="B759" s="197"/>
    </row>
    <row r="760" spans="2:2" s="190" customFormat="1">
      <c r="B760" s="197"/>
    </row>
    <row r="761" spans="2:2" s="190" customFormat="1">
      <c r="B761" s="197"/>
    </row>
    <row r="762" spans="2:2" s="190" customFormat="1">
      <c r="B762" s="197"/>
    </row>
    <row r="763" spans="2:2" s="190" customFormat="1">
      <c r="B763" s="197"/>
    </row>
    <row r="764" spans="2:2" s="190" customFormat="1">
      <c r="B764" s="197"/>
    </row>
    <row r="765" spans="2:2" s="190" customFormat="1">
      <c r="B765" s="197"/>
    </row>
    <row r="766" spans="2:2" s="190" customFormat="1">
      <c r="B766" s="197"/>
    </row>
    <row r="767" spans="2:2" s="190" customFormat="1">
      <c r="B767" s="197"/>
    </row>
    <row r="768" spans="2:2" s="190" customFormat="1">
      <c r="B768" s="197"/>
    </row>
    <row r="769" spans="2:2" s="190" customFormat="1">
      <c r="B769" s="197"/>
    </row>
    <row r="770" spans="2:2" s="190" customFormat="1">
      <c r="B770" s="197"/>
    </row>
    <row r="771" spans="2:2" s="190" customFormat="1">
      <c r="B771" s="197"/>
    </row>
    <row r="772" spans="2:2" s="190" customFormat="1">
      <c r="B772" s="197"/>
    </row>
    <row r="773" spans="2:2" s="190" customFormat="1">
      <c r="B773" s="197"/>
    </row>
    <row r="774" spans="2:2" s="190" customFormat="1">
      <c r="B774" s="197"/>
    </row>
    <row r="775" spans="2:2" s="190" customFormat="1">
      <c r="B775" s="197"/>
    </row>
    <row r="776" spans="2:2" s="190" customFormat="1">
      <c r="B776" s="197"/>
    </row>
    <row r="777" spans="2:2" s="190" customFormat="1">
      <c r="B777" s="197"/>
    </row>
    <row r="778" spans="2:2" s="190" customFormat="1">
      <c r="B778" s="197"/>
    </row>
    <row r="779" spans="2:2" s="190" customFormat="1">
      <c r="B779" s="197"/>
    </row>
    <row r="780" spans="2:2" s="190" customFormat="1">
      <c r="B780" s="197"/>
    </row>
    <row r="781" spans="2:2" s="190" customFormat="1">
      <c r="B781" s="197"/>
    </row>
    <row r="782" spans="2:2" s="190" customFormat="1">
      <c r="B782" s="197"/>
    </row>
    <row r="783" spans="2:2" s="190" customFormat="1">
      <c r="B783" s="197"/>
    </row>
    <row r="784" spans="2:2" s="190" customFormat="1">
      <c r="B784" s="197"/>
    </row>
    <row r="785" spans="2:2" s="190" customFormat="1">
      <c r="B785" s="197"/>
    </row>
    <row r="786" spans="2:2" s="190" customFormat="1">
      <c r="B786" s="197"/>
    </row>
    <row r="787" spans="2:2" s="190" customFormat="1">
      <c r="B787" s="197"/>
    </row>
    <row r="788" spans="2:2" s="190" customFormat="1">
      <c r="B788" s="197"/>
    </row>
    <row r="789" spans="2:2" s="190" customFormat="1">
      <c r="B789" s="197"/>
    </row>
    <row r="790" spans="2:2" s="190" customFormat="1">
      <c r="B790" s="197"/>
    </row>
    <row r="791" spans="2:2" s="190" customFormat="1">
      <c r="B791" s="197"/>
    </row>
    <row r="792" spans="2:2" s="190" customFormat="1">
      <c r="B792" s="197"/>
    </row>
    <row r="793" spans="2:2" s="190" customFormat="1">
      <c r="B793" s="197"/>
    </row>
    <row r="794" spans="2:2" s="190" customFormat="1">
      <c r="B794" s="197"/>
    </row>
    <row r="795" spans="2:2" s="190" customFormat="1">
      <c r="B795" s="197"/>
    </row>
    <row r="796" spans="2:2" s="190" customFormat="1">
      <c r="B796" s="197"/>
    </row>
    <row r="797" spans="2:2" s="190" customFormat="1">
      <c r="B797" s="197"/>
    </row>
    <row r="798" spans="2:2" s="190" customFormat="1">
      <c r="B798" s="197"/>
    </row>
    <row r="799" spans="2:2" s="190" customFormat="1">
      <c r="B799" s="197"/>
    </row>
    <row r="800" spans="2:2" s="190" customFormat="1">
      <c r="B800" s="197"/>
    </row>
    <row r="801" spans="2:2" s="190" customFormat="1">
      <c r="B801" s="197"/>
    </row>
    <row r="802" spans="2:2" s="190" customFormat="1">
      <c r="B802" s="197"/>
    </row>
    <row r="803" spans="2:2" s="190" customFormat="1">
      <c r="B803" s="197"/>
    </row>
    <row r="804" spans="2:2" s="190" customFormat="1">
      <c r="B804" s="197"/>
    </row>
    <row r="805" spans="2:2" s="190" customFormat="1">
      <c r="B805" s="197"/>
    </row>
    <row r="806" spans="2:2" s="190" customFormat="1">
      <c r="B806" s="197"/>
    </row>
    <row r="807" spans="2:2" s="190" customFormat="1">
      <c r="B807" s="197"/>
    </row>
    <row r="808" spans="2:2" s="190" customFormat="1">
      <c r="B808" s="197"/>
    </row>
    <row r="809" spans="2:2" s="190" customFormat="1">
      <c r="B809" s="197"/>
    </row>
    <row r="810" spans="2:2" s="190" customFormat="1">
      <c r="B810" s="197"/>
    </row>
    <row r="811" spans="2:2" s="190" customFormat="1">
      <c r="B811" s="197"/>
    </row>
    <row r="812" spans="2:2" s="190" customFormat="1">
      <c r="B812" s="197"/>
    </row>
    <row r="813" spans="2:2" s="190" customFormat="1">
      <c r="B813" s="197"/>
    </row>
    <row r="814" spans="2:2" s="190" customFormat="1">
      <c r="B814" s="197"/>
    </row>
    <row r="815" spans="2:2" s="190" customFormat="1">
      <c r="B815" s="197"/>
    </row>
    <row r="816" spans="2:2" s="190" customFormat="1">
      <c r="B816" s="197"/>
    </row>
    <row r="817" spans="2:2" s="190" customFormat="1">
      <c r="B817" s="197"/>
    </row>
    <row r="818" spans="2:2" s="190" customFormat="1">
      <c r="B818" s="197"/>
    </row>
    <row r="819" spans="2:2" s="190" customFormat="1">
      <c r="B819" s="197"/>
    </row>
    <row r="820" spans="2:2" s="190" customFormat="1">
      <c r="B820" s="197"/>
    </row>
    <row r="821" spans="2:2" s="190" customFormat="1">
      <c r="B821" s="197"/>
    </row>
    <row r="822" spans="2:2" s="190" customFormat="1">
      <c r="B822" s="197"/>
    </row>
    <row r="823" spans="2:2" s="190" customFormat="1">
      <c r="B823" s="197"/>
    </row>
    <row r="824" spans="2:2" s="190" customFormat="1">
      <c r="B824" s="197"/>
    </row>
    <row r="825" spans="2:2" s="190" customFormat="1">
      <c r="B825" s="197"/>
    </row>
    <row r="826" spans="2:2" s="190" customFormat="1">
      <c r="B826" s="197"/>
    </row>
    <row r="827" spans="2:2" s="190" customFormat="1">
      <c r="B827" s="197"/>
    </row>
    <row r="828" spans="2:2" s="190" customFormat="1">
      <c r="B828" s="197"/>
    </row>
    <row r="829" spans="2:2" s="190" customFormat="1">
      <c r="B829" s="197"/>
    </row>
    <row r="830" spans="2:2" s="190" customFormat="1">
      <c r="B830" s="197"/>
    </row>
    <row r="831" spans="2:2" s="190" customFormat="1">
      <c r="B831" s="197"/>
    </row>
    <row r="832" spans="2:2" s="190" customFormat="1">
      <c r="B832" s="197"/>
    </row>
    <row r="833" spans="2:2" s="190" customFormat="1">
      <c r="B833" s="197"/>
    </row>
    <row r="834" spans="2:2" s="190" customFormat="1">
      <c r="B834" s="197"/>
    </row>
    <row r="835" spans="2:2" s="190" customFormat="1">
      <c r="B835" s="197"/>
    </row>
    <row r="836" spans="2:2" s="190" customFormat="1">
      <c r="B836" s="197"/>
    </row>
    <row r="837" spans="2:2" s="190" customFormat="1">
      <c r="B837" s="197"/>
    </row>
    <row r="838" spans="2:2" s="190" customFormat="1">
      <c r="B838" s="197"/>
    </row>
    <row r="839" spans="2:2" s="190" customFormat="1">
      <c r="B839" s="197"/>
    </row>
    <row r="840" spans="2:2" s="190" customFormat="1">
      <c r="B840" s="197"/>
    </row>
    <row r="841" spans="2:2" s="190" customFormat="1">
      <c r="B841" s="197"/>
    </row>
    <row r="842" spans="2:2" s="190" customFormat="1">
      <c r="B842" s="197"/>
    </row>
    <row r="843" spans="2:2" s="190" customFormat="1">
      <c r="B843" s="197"/>
    </row>
    <row r="844" spans="2:2" s="190" customFormat="1">
      <c r="B844" s="197"/>
    </row>
    <row r="845" spans="2:2" s="190" customFormat="1">
      <c r="B845" s="197"/>
    </row>
    <row r="846" spans="2:2" s="190" customFormat="1">
      <c r="B846" s="197"/>
    </row>
    <row r="847" spans="2:2" s="190" customFormat="1">
      <c r="B847" s="197"/>
    </row>
    <row r="848" spans="2:2" s="190" customFormat="1">
      <c r="B848" s="197"/>
    </row>
    <row r="849" spans="2:2" s="190" customFormat="1">
      <c r="B849" s="197"/>
    </row>
    <row r="850" spans="2:2" s="190" customFormat="1">
      <c r="B850" s="197"/>
    </row>
    <row r="851" spans="2:2" s="190" customFormat="1">
      <c r="B851" s="197"/>
    </row>
    <row r="852" spans="2:2" s="190" customFormat="1">
      <c r="B852" s="197"/>
    </row>
    <row r="853" spans="2:2" s="190" customFormat="1">
      <c r="B853" s="197"/>
    </row>
    <row r="854" spans="2:2" s="190" customFormat="1">
      <c r="B854" s="197"/>
    </row>
    <row r="855" spans="2:2" s="190" customFormat="1">
      <c r="B855" s="197"/>
    </row>
    <row r="856" spans="2:2" s="190" customFormat="1">
      <c r="B856" s="197"/>
    </row>
    <row r="857" spans="2:2" s="190" customFormat="1">
      <c r="B857" s="197"/>
    </row>
    <row r="858" spans="2:2" s="190" customFormat="1">
      <c r="B858" s="197"/>
    </row>
    <row r="859" spans="2:2" s="190" customFormat="1">
      <c r="B859" s="197"/>
    </row>
    <row r="860" spans="2:2" s="190" customFormat="1">
      <c r="B860" s="197"/>
    </row>
    <row r="861" spans="2:2" s="190" customFormat="1">
      <c r="B861" s="197"/>
    </row>
    <row r="862" spans="2:2" s="190" customFormat="1">
      <c r="B862" s="197"/>
    </row>
    <row r="863" spans="2:2" s="190" customFormat="1">
      <c r="B863" s="197"/>
    </row>
    <row r="864" spans="2:2" s="190" customFormat="1">
      <c r="B864" s="197"/>
    </row>
    <row r="865" spans="2:2" s="190" customFormat="1">
      <c r="B865" s="197"/>
    </row>
    <row r="866" spans="2:2" s="190" customFormat="1">
      <c r="B866" s="197"/>
    </row>
    <row r="867" spans="2:2" s="190" customFormat="1">
      <c r="B867" s="197"/>
    </row>
    <row r="868" spans="2:2" s="190" customFormat="1">
      <c r="B868" s="197"/>
    </row>
    <row r="869" spans="2:2" s="190" customFormat="1">
      <c r="B869" s="197"/>
    </row>
    <row r="870" spans="2:2" s="190" customFormat="1">
      <c r="B870" s="197"/>
    </row>
    <row r="871" spans="2:2" s="190" customFormat="1">
      <c r="B871" s="197"/>
    </row>
    <row r="872" spans="2:2" s="190" customFormat="1">
      <c r="B872" s="197"/>
    </row>
    <row r="873" spans="2:2" s="190" customFormat="1">
      <c r="B873" s="197"/>
    </row>
    <row r="874" spans="2:2" s="190" customFormat="1">
      <c r="B874" s="197"/>
    </row>
    <row r="875" spans="2:2" s="190" customFormat="1">
      <c r="B875" s="197"/>
    </row>
    <row r="876" spans="2:2" s="190" customFormat="1">
      <c r="B876" s="197"/>
    </row>
    <row r="877" spans="2:2" s="190" customFormat="1">
      <c r="B877" s="197"/>
    </row>
    <row r="878" spans="2:2" s="190" customFormat="1">
      <c r="B878" s="197"/>
    </row>
    <row r="879" spans="2:2" s="190" customFormat="1">
      <c r="B879" s="197"/>
    </row>
    <row r="880" spans="2:2" s="190" customFormat="1">
      <c r="B880" s="197"/>
    </row>
    <row r="881" spans="2:2" s="190" customFormat="1">
      <c r="B881" s="197"/>
    </row>
    <row r="882" spans="2:2" s="190" customFormat="1">
      <c r="B882" s="197"/>
    </row>
    <row r="883" spans="2:2" s="190" customFormat="1">
      <c r="B883" s="197"/>
    </row>
    <row r="884" spans="2:2" s="190" customFormat="1">
      <c r="B884" s="197"/>
    </row>
    <row r="885" spans="2:2" s="190" customFormat="1">
      <c r="B885" s="197"/>
    </row>
    <row r="886" spans="2:2" s="190" customFormat="1">
      <c r="B886" s="197"/>
    </row>
    <row r="887" spans="2:2" s="190" customFormat="1">
      <c r="B887" s="197"/>
    </row>
    <row r="888" spans="2:2" s="190" customFormat="1">
      <c r="B888" s="197"/>
    </row>
    <row r="889" spans="2:2" s="190" customFormat="1">
      <c r="B889" s="197"/>
    </row>
    <row r="890" spans="2:2" s="190" customFormat="1">
      <c r="B890" s="197"/>
    </row>
    <row r="891" spans="2:2" s="190" customFormat="1">
      <c r="B891" s="197"/>
    </row>
    <row r="892" spans="2:2" s="190" customFormat="1">
      <c r="B892" s="197"/>
    </row>
    <row r="893" spans="2:2" s="190" customFormat="1">
      <c r="B893" s="197"/>
    </row>
    <row r="894" spans="2:2" s="190" customFormat="1">
      <c r="B894" s="197"/>
    </row>
    <row r="895" spans="2:2" s="190" customFormat="1">
      <c r="B895" s="197"/>
    </row>
    <row r="896" spans="2:2" s="190" customFormat="1">
      <c r="B896" s="197"/>
    </row>
    <row r="897" spans="2:2" s="190" customFormat="1">
      <c r="B897" s="197"/>
    </row>
    <row r="898" spans="2:2" s="190" customFormat="1">
      <c r="B898" s="197"/>
    </row>
    <row r="899" spans="2:2" s="190" customFormat="1">
      <c r="B899" s="197"/>
    </row>
    <row r="900" spans="2:2" s="190" customFormat="1">
      <c r="B900" s="197"/>
    </row>
    <row r="901" spans="2:2" s="190" customFormat="1">
      <c r="B901" s="197"/>
    </row>
    <row r="902" spans="2:2" s="190" customFormat="1">
      <c r="B902" s="197"/>
    </row>
    <row r="903" spans="2:2" s="190" customFormat="1">
      <c r="B903" s="197"/>
    </row>
    <row r="904" spans="2:2" s="190" customFormat="1">
      <c r="B904" s="197"/>
    </row>
    <row r="905" spans="2:2" s="190" customFormat="1">
      <c r="B905" s="197"/>
    </row>
    <row r="906" spans="2:2" s="190" customFormat="1">
      <c r="B906" s="197"/>
    </row>
    <row r="907" spans="2:2" s="190" customFormat="1">
      <c r="B907" s="197"/>
    </row>
    <row r="908" spans="2:2" s="190" customFormat="1">
      <c r="B908" s="197"/>
    </row>
    <row r="909" spans="2:2" s="190" customFormat="1">
      <c r="B909" s="197"/>
    </row>
    <row r="910" spans="2:2" s="190" customFormat="1">
      <c r="B910" s="197"/>
    </row>
    <row r="911" spans="2:2" s="190" customFormat="1">
      <c r="B911" s="197"/>
    </row>
    <row r="912" spans="2:2" s="190" customFormat="1">
      <c r="B912" s="197"/>
    </row>
    <row r="913" spans="2:2" s="190" customFormat="1">
      <c r="B913" s="197"/>
    </row>
    <row r="914" spans="2:2" s="190" customFormat="1">
      <c r="B914" s="197"/>
    </row>
    <row r="915" spans="2:2" s="190" customFormat="1">
      <c r="B915" s="197"/>
    </row>
    <row r="916" spans="2:2" s="190" customFormat="1">
      <c r="B916" s="197"/>
    </row>
    <row r="917" spans="2:2" s="190" customFormat="1">
      <c r="B917" s="197"/>
    </row>
    <row r="918" spans="2:2" s="190" customFormat="1">
      <c r="B918" s="197"/>
    </row>
    <row r="919" spans="2:2" s="190" customFormat="1">
      <c r="B919" s="197"/>
    </row>
    <row r="920" spans="2:2" s="190" customFormat="1">
      <c r="B920" s="197"/>
    </row>
    <row r="921" spans="2:2" s="190" customFormat="1">
      <c r="B921" s="197"/>
    </row>
    <row r="922" spans="2:2" s="190" customFormat="1">
      <c r="B922" s="197"/>
    </row>
    <row r="923" spans="2:2" s="190" customFormat="1">
      <c r="B923" s="197"/>
    </row>
    <row r="924" spans="2:2" s="190" customFormat="1">
      <c r="B924" s="197"/>
    </row>
    <row r="925" spans="2:2" s="190" customFormat="1">
      <c r="B925" s="197"/>
    </row>
    <row r="926" spans="2:2" s="190" customFormat="1">
      <c r="B926" s="197"/>
    </row>
    <row r="927" spans="2:2" s="190" customFormat="1">
      <c r="B927" s="197"/>
    </row>
    <row r="928" spans="2:2" s="190" customFormat="1">
      <c r="B928" s="197"/>
    </row>
    <row r="929" spans="2:2" s="190" customFormat="1">
      <c r="B929" s="197"/>
    </row>
    <row r="930" spans="2:2" s="190" customFormat="1">
      <c r="B930" s="197"/>
    </row>
    <row r="931" spans="2:2" s="190" customFormat="1">
      <c r="B931" s="197"/>
    </row>
    <row r="932" spans="2:2" s="190" customFormat="1">
      <c r="B932" s="197"/>
    </row>
    <row r="933" spans="2:2" s="190" customFormat="1">
      <c r="B933" s="197"/>
    </row>
    <row r="934" spans="2:2" s="190" customFormat="1">
      <c r="B934" s="197"/>
    </row>
    <row r="935" spans="2:2" s="190" customFormat="1">
      <c r="B935" s="197"/>
    </row>
    <row r="936" spans="2:2" s="190" customFormat="1">
      <c r="B936" s="197"/>
    </row>
    <row r="937" spans="2:2" s="190" customFormat="1">
      <c r="B937" s="197"/>
    </row>
    <row r="938" spans="2:2" s="190" customFormat="1">
      <c r="B938" s="197"/>
    </row>
    <row r="939" spans="2:2" s="190" customFormat="1">
      <c r="B939" s="197"/>
    </row>
    <row r="940" spans="2:2" s="190" customFormat="1">
      <c r="B940" s="197"/>
    </row>
    <row r="941" spans="2:2" s="190" customFormat="1">
      <c r="B941" s="197"/>
    </row>
    <row r="942" spans="2:2" s="190" customFormat="1">
      <c r="B942" s="197"/>
    </row>
    <row r="943" spans="2:2" s="190" customFormat="1">
      <c r="B943" s="197"/>
    </row>
    <row r="944" spans="2:2" s="190" customFormat="1">
      <c r="B944" s="197"/>
    </row>
    <row r="945" spans="2:2" s="190" customFormat="1">
      <c r="B945" s="197"/>
    </row>
    <row r="946" spans="2:2" s="190" customFormat="1">
      <c r="B946" s="197"/>
    </row>
    <row r="947" spans="2:2" s="190" customFormat="1">
      <c r="B947" s="197"/>
    </row>
    <row r="948" spans="2:2" s="190" customFormat="1">
      <c r="B948" s="197"/>
    </row>
    <row r="949" spans="2:2" s="190" customFormat="1">
      <c r="B949" s="197"/>
    </row>
    <row r="950" spans="2:2" s="190" customFormat="1">
      <c r="B950" s="197"/>
    </row>
    <row r="951" spans="2:2" s="190" customFormat="1">
      <c r="B951" s="197"/>
    </row>
    <row r="952" spans="2:2" s="190" customFormat="1">
      <c r="B952" s="197"/>
    </row>
    <row r="953" spans="2:2" s="190" customFormat="1">
      <c r="B953" s="197"/>
    </row>
    <row r="954" spans="2:2" s="190" customFormat="1">
      <c r="B954" s="197"/>
    </row>
    <row r="955" spans="2:2" s="190" customFormat="1">
      <c r="B955" s="197"/>
    </row>
    <row r="956" spans="2:2" s="190" customFormat="1">
      <c r="B956" s="197"/>
    </row>
    <row r="957" spans="2:2" s="190" customFormat="1">
      <c r="B957" s="197"/>
    </row>
    <row r="958" spans="2:2" s="190" customFormat="1">
      <c r="B958" s="197"/>
    </row>
    <row r="959" spans="2:2" s="190" customFormat="1">
      <c r="B959" s="197"/>
    </row>
    <row r="960" spans="2:2" s="190" customFormat="1">
      <c r="B960" s="197"/>
    </row>
    <row r="961" spans="1:6" s="190" customFormat="1">
      <c r="B961" s="197"/>
    </row>
    <row r="962" spans="1:6" s="190" customFormat="1">
      <c r="B962" s="197"/>
    </row>
    <row r="963" spans="1:6" s="190" customFormat="1">
      <c r="B963" s="197"/>
    </row>
    <row r="964" spans="1:6" s="190" customFormat="1">
      <c r="B964" s="197"/>
    </row>
    <row r="965" spans="1:6" s="190" customFormat="1">
      <c r="B965" s="197"/>
    </row>
    <row r="966" spans="1:6" s="190" customFormat="1">
      <c r="B966" s="197"/>
    </row>
    <row r="967" spans="1:6" s="190" customFormat="1">
      <c r="B967" s="197"/>
    </row>
    <row r="968" spans="1:6">
      <c r="A968" s="190"/>
      <c r="B968" s="197"/>
      <c r="C968" s="190"/>
      <c r="D968" s="190"/>
      <c r="E968" s="190"/>
      <c r="F968" s="190"/>
    </row>
    <row r="969" spans="1:6">
      <c r="A969" s="190"/>
      <c r="B969" s="197"/>
      <c r="C969" s="190"/>
      <c r="D969" s="190"/>
      <c r="E969" s="190"/>
      <c r="F969" s="190"/>
    </row>
    <row r="970" spans="1:6">
      <c r="A970" s="190"/>
      <c r="B970" s="197"/>
      <c r="C970" s="190"/>
      <c r="D970" s="190"/>
      <c r="E970" s="190"/>
      <c r="F970" s="190"/>
    </row>
    <row r="971" spans="1:6">
      <c r="A971" s="190"/>
      <c r="B971" s="197"/>
      <c r="C971" s="190"/>
      <c r="D971" s="190"/>
      <c r="E971" s="190"/>
      <c r="F971" s="190"/>
    </row>
    <row r="972" spans="1:6">
      <c r="A972" s="190"/>
      <c r="B972" s="197"/>
      <c r="C972" s="190"/>
      <c r="D972" s="190"/>
      <c r="E972" s="190"/>
      <c r="F972" s="190"/>
    </row>
    <row r="973" spans="1:6">
      <c r="A973" s="190"/>
      <c r="B973" s="197"/>
      <c r="C973" s="190"/>
      <c r="D973" s="190"/>
      <c r="E973" s="190"/>
      <c r="F973" s="190"/>
    </row>
    <row r="974" spans="1:6">
      <c r="A974" s="190"/>
      <c r="B974" s="197"/>
      <c r="C974" s="190"/>
      <c r="D974" s="190"/>
      <c r="E974" s="190"/>
      <c r="F974" s="190"/>
    </row>
    <row r="975" spans="1:6">
      <c r="A975" s="190"/>
      <c r="B975" s="197"/>
      <c r="C975" s="190"/>
      <c r="D975" s="190"/>
      <c r="E975" s="190"/>
      <c r="F975" s="190"/>
    </row>
    <row r="976" spans="1:6">
      <c r="A976" s="190"/>
      <c r="B976" s="197"/>
      <c r="C976" s="190"/>
      <c r="D976" s="190"/>
      <c r="E976" s="190"/>
      <c r="F976" s="190"/>
    </row>
    <row r="977" spans="1:6">
      <c r="A977" s="190"/>
      <c r="B977" s="197"/>
      <c r="C977" s="190"/>
      <c r="D977" s="190"/>
      <c r="E977" s="190"/>
      <c r="F977" s="190"/>
    </row>
    <row r="978" spans="1:6">
      <c r="A978" s="190"/>
      <c r="B978" s="197"/>
      <c r="C978" s="190"/>
      <c r="D978" s="190"/>
      <c r="E978" s="190"/>
      <c r="F978" s="190"/>
    </row>
    <row r="979" spans="1:6">
      <c r="A979" s="190"/>
      <c r="B979" s="197"/>
      <c r="C979" s="190"/>
      <c r="D979" s="190"/>
      <c r="E979" s="190"/>
      <c r="F979" s="190"/>
    </row>
    <row r="980" spans="1:6">
      <c r="A980" s="190"/>
      <c r="B980" s="197"/>
      <c r="C980" s="190"/>
      <c r="D980" s="190"/>
      <c r="E980" s="190"/>
      <c r="F980" s="190"/>
    </row>
    <row r="981" spans="1:6">
      <c r="A981" s="190"/>
      <c r="B981" s="197"/>
      <c r="C981" s="190"/>
      <c r="D981" s="190"/>
      <c r="E981" s="190"/>
      <c r="F981" s="190"/>
    </row>
    <row r="982" spans="1:6">
      <c r="A982" s="190"/>
      <c r="B982" s="197"/>
      <c r="C982" s="190"/>
      <c r="D982" s="190"/>
      <c r="E982" s="190"/>
      <c r="F982" s="190"/>
    </row>
    <row r="983" spans="1:6">
      <c r="A983" s="190"/>
      <c r="B983" s="197"/>
      <c r="C983" s="190"/>
      <c r="D983" s="190"/>
      <c r="E983" s="190"/>
      <c r="F983" s="190"/>
    </row>
    <row r="984" spans="1:6">
      <c r="A984" s="190"/>
      <c r="B984" s="197"/>
      <c r="C984" s="190"/>
      <c r="D984" s="190"/>
      <c r="E984" s="190"/>
      <c r="F984" s="190"/>
    </row>
    <row r="985" spans="1:6">
      <c r="A985" s="190"/>
      <c r="B985" s="197"/>
      <c r="C985" s="190"/>
      <c r="D985" s="190"/>
      <c r="E985" s="190"/>
      <c r="F985" s="190"/>
    </row>
    <row r="986" spans="1:6">
      <c r="A986" s="190"/>
      <c r="B986" s="197"/>
      <c r="C986" s="190"/>
      <c r="D986" s="190"/>
      <c r="E986" s="190"/>
      <c r="F986" s="190"/>
    </row>
    <row r="987" spans="1:6">
      <c r="A987" s="190"/>
      <c r="B987" s="197"/>
      <c r="C987" s="190"/>
      <c r="D987" s="190"/>
      <c r="E987" s="190"/>
      <c r="F987" s="190"/>
    </row>
    <row r="988" spans="1:6">
      <c r="A988" s="190"/>
      <c r="B988" s="197"/>
      <c r="C988" s="190"/>
      <c r="D988" s="190"/>
      <c r="E988" s="190"/>
      <c r="F988" s="190"/>
    </row>
    <row r="989" spans="1:6">
      <c r="A989" s="190"/>
      <c r="B989" s="197"/>
      <c r="C989" s="190"/>
      <c r="D989" s="190"/>
      <c r="E989" s="190"/>
      <c r="F989" s="190"/>
    </row>
    <row r="990" spans="1:6">
      <c r="A990" s="190"/>
      <c r="B990" s="197"/>
      <c r="C990" s="190"/>
      <c r="D990" s="190"/>
      <c r="E990" s="190"/>
      <c r="F990" s="190"/>
    </row>
    <row r="991" spans="1:6">
      <c r="A991" s="190"/>
      <c r="B991" s="197"/>
      <c r="C991" s="190"/>
      <c r="D991" s="190"/>
      <c r="E991" s="190"/>
      <c r="F991" s="190"/>
    </row>
    <row r="992" spans="1:6">
      <c r="A992" s="190"/>
      <c r="B992" s="197"/>
      <c r="C992" s="190"/>
      <c r="D992" s="190"/>
      <c r="E992" s="190"/>
      <c r="F992" s="190"/>
    </row>
    <row r="993" spans="1:6">
      <c r="A993" s="190"/>
      <c r="B993" s="197"/>
      <c r="C993" s="190"/>
      <c r="D993" s="190"/>
      <c r="E993" s="190"/>
      <c r="F993" s="190"/>
    </row>
    <row r="994" spans="1:6">
      <c r="A994" s="190"/>
      <c r="B994" s="197"/>
      <c r="C994" s="190"/>
      <c r="D994" s="190"/>
      <c r="E994" s="190"/>
      <c r="F994" s="190"/>
    </row>
    <row r="995" spans="1:6">
      <c r="A995" s="190"/>
      <c r="B995" s="197"/>
      <c r="C995" s="190"/>
      <c r="D995" s="190"/>
      <c r="E995" s="190"/>
      <c r="F995" s="190"/>
    </row>
    <row r="996" spans="1:6">
      <c r="A996" s="190"/>
      <c r="B996" s="197"/>
      <c r="C996" s="190"/>
      <c r="D996" s="190"/>
      <c r="E996" s="190"/>
      <c r="F996" s="190"/>
    </row>
    <row r="997" spans="1:6">
      <c r="A997" s="190"/>
      <c r="B997" s="197"/>
      <c r="C997" s="190"/>
      <c r="D997" s="190"/>
      <c r="E997" s="190"/>
      <c r="F997" s="190"/>
    </row>
    <row r="998" spans="1:6">
      <c r="A998" s="190"/>
      <c r="B998" s="197"/>
      <c r="C998" s="190"/>
      <c r="D998" s="190"/>
      <c r="E998" s="190"/>
      <c r="F998" s="190"/>
    </row>
    <row r="999" spans="1:6">
      <c r="A999" s="190"/>
      <c r="B999" s="197"/>
      <c r="C999" s="190"/>
      <c r="D999" s="190"/>
      <c r="E999" s="190"/>
      <c r="F999" s="190"/>
    </row>
    <row r="1000" spans="1:6">
      <c r="A1000" s="190"/>
      <c r="B1000" s="197"/>
      <c r="C1000" s="190"/>
      <c r="D1000" s="190"/>
      <c r="E1000" s="190"/>
      <c r="F1000" s="190"/>
    </row>
    <row r="1001" spans="1:6">
      <c r="A1001" s="190"/>
      <c r="B1001" s="197"/>
      <c r="C1001" s="190"/>
      <c r="D1001" s="190"/>
      <c r="E1001" s="190"/>
      <c r="F1001" s="190"/>
    </row>
    <row r="1002" spans="1:6">
      <c r="A1002" s="190"/>
      <c r="B1002" s="197"/>
      <c r="C1002" s="190"/>
      <c r="D1002" s="190"/>
      <c r="E1002" s="190"/>
      <c r="F1002" s="190"/>
    </row>
    <row r="1003" spans="1:6">
      <c r="A1003" s="190"/>
      <c r="B1003" s="197"/>
      <c r="C1003" s="190"/>
      <c r="D1003" s="190"/>
      <c r="E1003" s="190"/>
      <c r="F1003" s="190"/>
    </row>
    <row r="1004" spans="1:6">
      <c r="A1004" s="190"/>
      <c r="B1004" s="197"/>
      <c r="C1004" s="190"/>
      <c r="D1004" s="190"/>
      <c r="E1004" s="190"/>
      <c r="F1004" s="190"/>
    </row>
  </sheetData>
  <sheetProtection sheet="1" objects="1" scenarios="1" autoFilter="0"/>
  <autoFilter ref="A10:F402">
    <filterColumn colId="5">
      <filters>
        <filter val="0,1"/>
        <filter val="1 043,5"/>
        <filter val="1 117,5"/>
        <filter val="1 130,0"/>
        <filter val="1 700,3"/>
        <filter val="1 862,0"/>
        <filter val="151,1"/>
        <filter val="156,1"/>
        <filter val="16,0"/>
        <filter val="162,8"/>
        <filter val="165,4"/>
        <filter val="17,1"/>
        <filter val="191,5"/>
        <filter val="2 238,8"/>
        <filter val="2 294,1"/>
        <filter val="20,0"/>
        <filter val="21,0"/>
        <filter val="21,5"/>
        <filter val="220,2"/>
        <filter val="23,2"/>
        <filter val="270,7"/>
        <filter val="3 432,6"/>
        <filter val="3,2"/>
        <filter val="33,1"/>
        <filter val="350,0"/>
        <filter val="4 375,3"/>
        <filter val="4,6"/>
        <filter val="407,5"/>
        <filter val="5,0"/>
        <filter val="55,3"/>
        <filter val="56,9"/>
        <filter val="597,3"/>
        <filter val="60,0"/>
        <filter val="670,4"/>
        <filter val="74,0"/>
        <filter val="88,1"/>
        <filter val="890,6"/>
        <filter val="9 891,3"/>
        <filter val="91,4"/>
        <filter val="92,7"/>
      </filters>
    </filterColumn>
  </autoFilter>
  <mergeCells count="6">
    <mergeCell ref="A8:F8"/>
    <mergeCell ref="C2:F2"/>
    <mergeCell ref="E1:F1"/>
    <mergeCell ref="D3:F3"/>
    <mergeCell ref="E7:F7"/>
    <mergeCell ref="A5:F5"/>
  </mergeCells>
  <phoneticPr fontId="20" type="noConversion"/>
  <printOptions horizontalCentered="1"/>
  <pageMargins left="0.98425196850393704" right="0.39370078740157483" top="0.39370078740157483" bottom="0.39370078740157483" header="0.51181102362204722" footer="0.51181102362204722"/>
  <pageSetup paperSize="9" scale="59" fitToHeight="3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H491"/>
  <sheetViews>
    <sheetView showGridLines="0" view="pageBreakPreview" zoomScale="90" zoomScaleSheetLayoutView="90" workbookViewId="0">
      <selection activeCell="A12" sqref="A12"/>
    </sheetView>
  </sheetViews>
  <sheetFormatPr defaultColWidth="9.140625" defaultRowHeight="12.75"/>
  <cols>
    <col min="1" max="1" width="68.140625" style="5" customWidth="1"/>
    <col min="2" max="2" width="6.4257812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244" width="9.140625" style="5" customWidth="1"/>
    <col min="245" max="16384" width="9.140625" style="5"/>
  </cols>
  <sheetData>
    <row r="1" spans="1:8" s="202" customFormat="1">
      <c r="A1" s="170"/>
      <c r="B1" s="170"/>
      <c r="C1" s="170"/>
      <c r="D1" s="170"/>
      <c r="E1" s="170"/>
      <c r="F1" s="227" t="s">
        <v>354</v>
      </c>
      <c r="G1" s="228"/>
    </row>
    <row r="2" spans="1:8" s="202" customFormat="1" ht="40.5" customHeight="1">
      <c r="A2" s="170"/>
      <c r="B2" s="170"/>
      <c r="C2" s="170"/>
      <c r="D2" s="170"/>
      <c r="E2" s="232" t="s">
        <v>376</v>
      </c>
      <c r="F2" s="240"/>
      <c r="G2" s="240"/>
    </row>
    <row r="3" spans="1:8" s="202" customFormat="1">
      <c r="A3" s="170"/>
      <c r="B3" s="170"/>
      <c r="C3" s="170"/>
      <c r="D3" s="170"/>
      <c r="E3" s="229" t="str">
        <f>табл1прил5!D3</f>
        <v xml:space="preserve">от 18.10.2019г № 164 </v>
      </c>
      <c r="F3" s="229"/>
      <c r="G3" s="229"/>
    </row>
    <row r="4" spans="1:8" s="202" customFormat="1">
      <c r="A4" s="170"/>
      <c r="B4" s="170"/>
      <c r="C4" s="170"/>
      <c r="D4" s="170"/>
      <c r="E4" s="170"/>
      <c r="F4" s="170"/>
      <c r="G4" s="170"/>
    </row>
    <row r="5" spans="1:8" s="203" customFormat="1" ht="47.25" customHeight="1">
      <c r="A5" s="241" t="s">
        <v>357</v>
      </c>
      <c r="B5" s="241"/>
      <c r="C5" s="242"/>
      <c r="D5" s="242"/>
      <c r="E5" s="242"/>
      <c r="F5" s="242"/>
      <c r="G5" s="242"/>
    </row>
    <row r="6" spans="1:8" s="203" customFormat="1" ht="9.75" customHeight="1">
      <c r="A6" s="204"/>
      <c r="B6" s="204"/>
      <c r="C6" s="205"/>
      <c r="D6" s="205"/>
      <c r="E6" s="205"/>
      <c r="F6" s="205"/>
      <c r="G6" s="205"/>
    </row>
    <row r="7" spans="1:8" s="202" customFormat="1">
      <c r="A7" s="206"/>
      <c r="B7" s="206"/>
      <c r="C7" s="206"/>
      <c r="D7" s="206"/>
      <c r="E7" s="206"/>
      <c r="F7" s="243" t="s">
        <v>188</v>
      </c>
      <c r="G7" s="243"/>
    </row>
    <row r="8" spans="1:8" s="202" customFormat="1" ht="29.25" customHeight="1">
      <c r="A8" s="238" t="s">
        <v>360</v>
      </c>
      <c r="B8" s="238"/>
      <c r="C8" s="239"/>
      <c r="D8" s="239"/>
      <c r="E8" s="239"/>
      <c r="F8" s="239"/>
      <c r="G8" s="239"/>
    </row>
    <row r="9" spans="1:8">
      <c r="G9" s="156" t="s">
        <v>191</v>
      </c>
    </row>
    <row r="10" spans="1:8" ht="18.75">
      <c r="A10" s="1" t="s">
        <v>0</v>
      </c>
      <c r="B10" s="2" t="s">
        <v>192</v>
      </c>
      <c r="C10" s="2" t="s">
        <v>1</v>
      </c>
      <c r="D10" s="1" t="s">
        <v>2</v>
      </c>
      <c r="E10" s="3" t="s">
        <v>3</v>
      </c>
      <c r="F10" s="1" t="s">
        <v>4</v>
      </c>
      <c r="G10" s="1" t="s">
        <v>5</v>
      </c>
      <c r="H10" s="4"/>
    </row>
    <row r="11" spans="1:8" ht="31.5">
      <c r="A11" s="216" t="s">
        <v>375</v>
      </c>
      <c r="B11" s="217">
        <v>223</v>
      </c>
      <c r="C11" s="199"/>
      <c r="D11" s="200"/>
      <c r="E11" s="201"/>
      <c r="F11" s="200"/>
      <c r="G11" s="118">
        <f>G479</f>
        <v>9891.2999999999993</v>
      </c>
      <c r="H11" s="4"/>
    </row>
    <row r="12" spans="1:8" ht="31.5">
      <c r="A12" s="6" t="str">
        <f>табл1прил5!A11</f>
        <v>Функционирование высшего должностного лица субъекта Российской Федерации и муниципального образования</v>
      </c>
      <c r="B12" s="138">
        <f>$B$11</f>
        <v>223</v>
      </c>
      <c r="C12" s="7">
        <f>табл1прил5!B11</f>
        <v>1</v>
      </c>
      <c r="D12" s="8" t="str">
        <f>табл1прил5!C11</f>
        <v/>
      </c>
      <c r="E12" s="9" t="str">
        <f>табл1прил5!D11</f>
        <v/>
      </c>
      <c r="F12" s="10" t="str">
        <f>табл1прил5!E11</f>
        <v/>
      </c>
      <c r="G12" s="11">
        <f>табл1прил5!F11</f>
        <v>3733.9999999999995</v>
      </c>
      <c r="H12" s="12"/>
    </row>
    <row r="13" spans="1:8" s="121" customFormat="1" ht="31.5">
      <c r="A13" s="6" t="str">
        <f>табл1прил5!A12</f>
        <v>Функционирование высшего должностного лица субъекта Российской Федерации и муниципального образования</v>
      </c>
      <c r="B13" s="138">
        <f>$B$11</f>
        <v>223</v>
      </c>
      <c r="C13" s="7">
        <f>табл1прил5!B12</f>
        <v>1</v>
      </c>
      <c r="D13" s="8">
        <f>табл1прил5!C12</f>
        <v>2</v>
      </c>
      <c r="E13" s="9" t="str">
        <f>табл1прил5!D12</f>
        <v/>
      </c>
      <c r="F13" s="10" t="str">
        <f>табл1прил5!E12</f>
        <v/>
      </c>
      <c r="G13" s="11">
        <f>табл1прил5!F12</f>
        <v>688.69999999999993</v>
      </c>
      <c r="H13" s="120"/>
    </row>
    <row r="14" spans="1:8" s="171" customFormat="1" ht="18.75">
      <c r="A14" s="13" t="str">
        <f>табл1прил5!A13</f>
        <v>Непрограммные направления бюджета</v>
      </c>
      <c r="B14" s="138">
        <f t="shared" ref="B14:B81" si="0">$B$12</f>
        <v>223</v>
      </c>
      <c r="C14" s="14">
        <f>табл1прил5!B13</f>
        <v>1</v>
      </c>
      <c r="D14" s="15">
        <f>табл1прил5!C13</f>
        <v>2</v>
      </c>
      <c r="E14" s="16" t="str">
        <f>табл1прил5!D13</f>
        <v>99.0.00.00000</v>
      </c>
      <c r="F14" s="17" t="str">
        <f>табл1прил5!E13</f>
        <v/>
      </c>
      <c r="G14" s="18">
        <f>табл1прил5!F13</f>
        <v>688.69999999999993</v>
      </c>
      <c r="H14" s="12"/>
    </row>
    <row r="15" spans="1:8" s="171" customFormat="1" ht="18.75">
      <c r="A15" s="13" t="str">
        <f>табл1прил5!A14</f>
        <v>Глава муниципального образования</v>
      </c>
      <c r="B15" s="138">
        <f t="shared" si="0"/>
        <v>223</v>
      </c>
      <c r="C15" s="14">
        <f>табл1прил5!B14</f>
        <v>1</v>
      </c>
      <c r="D15" s="15">
        <f>табл1прил5!C14</f>
        <v>2</v>
      </c>
      <c r="E15" s="16" t="str">
        <f>табл1прил5!D14</f>
        <v>99.0.00.03110</v>
      </c>
      <c r="F15" s="17" t="str">
        <f>табл1прил5!E14</f>
        <v/>
      </c>
      <c r="G15" s="18">
        <f>табл1прил5!F14</f>
        <v>597.29999999999995</v>
      </c>
      <c r="H15" s="12"/>
    </row>
    <row r="16" spans="1:8" s="171" customFormat="1" ht="63">
      <c r="A16" s="13" t="str">
        <f>табл1прил5!A15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" s="138">
        <f t="shared" si="0"/>
        <v>223</v>
      </c>
      <c r="C16" s="14">
        <f>табл1прил5!B15</f>
        <v>1</v>
      </c>
      <c r="D16" s="15">
        <f>табл1прил5!C15</f>
        <v>2</v>
      </c>
      <c r="E16" s="16" t="str">
        <f>табл1прил5!D15</f>
        <v>99.0.00.03110</v>
      </c>
      <c r="F16" s="17">
        <f>табл1прил5!E15</f>
        <v>100</v>
      </c>
      <c r="G16" s="18">
        <f>табл1прил5!F15</f>
        <v>597.29999999999995</v>
      </c>
      <c r="H16" s="12"/>
    </row>
    <row r="17" spans="1:8" s="171" customFormat="1" ht="31.5">
      <c r="A17" s="13" t="str">
        <f>табл1прил5!A16</f>
        <v>Расходы на выплаты персоналу государственных (муниципальных) органов</v>
      </c>
      <c r="B17" s="138">
        <f t="shared" si="0"/>
        <v>223</v>
      </c>
      <c r="C17" s="14">
        <f>табл1прил5!B16</f>
        <v>1</v>
      </c>
      <c r="D17" s="15">
        <f>табл1прил5!C16</f>
        <v>2</v>
      </c>
      <c r="E17" s="16" t="str">
        <f>табл1прил5!D16</f>
        <v>99.0.00.03110</v>
      </c>
      <c r="F17" s="17">
        <f>табл1прил5!E16</f>
        <v>120</v>
      </c>
      <c r="G17" s="18">
        <f>табл1прил5!F16</f>
        <v>597.29999999999995</v>
      </c>
      <c r="H17" s="12"/>
    </row>
    <row r="18" spans="1:8" s="171" customFormat="1" ht="63">
      <c r="A18" s="13" t="str">
        <f>табл1прил5!A17</f>
        <v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18" s="138">
        <f t="shared" si="0"/>
        <v>223</v>
      </c>
      <c r="C18" s="14">
        <f>табл1прил5!B17</f>
        <v>1</v>
      </c>
      <c r="D18" s="15">
        <f>табл1прил5!C17</f>
        <v>2</v>
      </c>
      <c r="E18" s="16" t="str">
        <f>табл1прил5!D17</f>
        <v>99.0.00.70510</v>
      </c>
      <c r="F18" s="17" t="str">
        <f>табл1прил5!E17</f>
        <v/>
      </c>
      <c r="G18" s="18">
        <f>табл1прил5!F17</f>
        <v>91.4</v>
      </c>
      <c r="H18" s="12"/>
    </row>
    <row r="19" spans="1:8" s="171" customFormat="1" ht="63">
      <c r="A19" s="13" t="str">
        <f>табл1прил5!A18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" s="138">
        <f t="shared" si="0"/>
        <v>223</v>
      </c>
      <c r="C19" s="14">
        <f>табл1прил5!B18</f>
        <v>1</v>
      </c>
      <c r="D19" s="15">
        <f>табл1прил5!C18</f>
        <v>2</v>
      </c>
      <c r="E19" s="16" t="str">
        <f>табл1прил5!D18</f>
        <v>99.0.00.70510</v>
      </c>
      <c r="F19" s="17">
        <f>табл1прил5!E18</f>
        <v>100</v>
      </c>
      <c r="G19" s="18">
        <f>табл1прил5!F18</f>
        <v>91.4</v>
      </c>
      <c r="H19" s="12"/>
    </row>
    <row r="20" spans="1:8" s="171" customFormat="1" ht="31.5">
      <c r="A20" s="13" t="str">
        <f>табл1прил5!A19</f>
        <v>Расходы на выплаты персоналу государственных (муниципальных) органов</v>
      </c>
      <c r="B20" s="138">
        <f t="shared" si="0"/>
        <v>223</v>
      </c>
      <c r="C20" s="14">
        <f>табл1прил5!B19</f>
        <v>1</v>
      </c>
      <c r="D20" s="15">
        <f>табл1прил5!C19</f>
        <v>2</v>
      </c>
      <c r="E20" s="16" t="str">
        <f>табл1прил5!D19</f>
        <v>99.0.00.70510</v>
      </c>
      <c r="F20" s="17">
        <f>табл1прил5!E19</f>
        <v>120</v>
      </c>
      <c r="G20" s="18">
        <f>табл1прил5!F19</f>
        <v>91.4</v>
      </c>
      <c r="H20" s="12"/>
    </row>
    <row r="21" spans="1:8" s="171" customFormat="1" ht="47.25" hidden="1">
      <c r="A21" s="13" t="str">
        <f>табл1прил5!A20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21" s="138">
        <f t="shared" si="0"/>
        <v>223</v>
      </c>
      <c r="C21" s="14">
        <f>табл1прил5!B20</f>
        <v>1</v>
      </c>
      <c r="D21" s="15">
        <f>табл1прил5!C20</f>
        <v>3</v>
      </c>
      <c r="E21" s="16" t="str">
        <f>табл1прил5!D20</f>
        <v/>
      </c>
      <c r="F21" s="17" t="str">
        <f>табл1прил5!E20</f>
        <v/>
      </c>
      <c r="G21" s="18">
        <f>табл1прил5!F20</f>
        <v>0</v>
      </c>
      <c r="H21" s="12"/>
    </row>
    <row r="22" spans="1:8" s="121" customFormat="1" ht="47.25" hidden="1">
      <c r="A22" s="6" t="str">
        <f>табл1прил5!A20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B22" s="138">
        <f t="shared" si="0"/>
        <v>223</v>
      </c>
      <c r="C22" s="7">
        <f>табл1прил5!B20</f>
        <v>1</v>
      </c>
      <c r="D22" s="8">
        <f>табл1прил5!C20</f>
        <v>3</v>
      </c>
      <c r="E22" s="9" t="str">
        <f>табл1прил5!D20</f>
        <v/>
      </c>
      <c r="F22" s="10" t="str">
        <f>табл1прил5!E20</f>
        <v/>
      </c>
      <c r="G22" s="11">
        <f>табл1прил5!F20</f>
        <v>0</v>
      </c>
      <c r="H22" s="120"/>
    </row>
    <row r="23" spans="1:8" s="171" customFormat="1" ht="18.75" hidden="1">
      <c r="A23" s="13" t="str">
        <f>табл1прил5!A21</f>
        <v>Непрограммные направления  бюджета</v>
      </c>
      <c r="B23" s="138">
        <f t="shared" si="0"/>
        <v>223</v>
      </c>
      <c r="C23" s="14">
        <f>табл1прил5!B21</f>
        <v>1</v>
      </c>
      <c r="D23" s="15">
        <f>табл1прил5!C21</f>
        <v>3</v>
      </c>
      <c r="E23" s="16" t="str">
        <f>табл1прил5!D21</f>
        <v>99.0.00.00000</v>
      </c>
      <c r="F23" s="17" t="str">
        <f>табл1прил5!E21</f>
        <v/>
      </c>
      <c r="G23" s="18">
        <f>табл1прил5!F21</f>
        <v>0</v>
      </c>
      <c r="H23" s="12"/>
    </row>
    <row r="24" spans="1:8" s="171" customFormat="1" ht="31.5" hidden="1">
      <c r="A24" s="13" t="str">
        <f>табл1прил5!A22</f>
        <v>Председатель законодательного (представительного) органа государственной власти субъекта РФ</v>
      </c>
      <c r="B24" s="138">
        <f t="shared" si="0"/>
        <v>223</v>
      </c>
      <c r="C24" s="14">
        <f>табл1прил5!B22</f>
        <v>1</v>
      </c>
      <c r="D24" s="15">
        <f>табл1прил5!C22</f>
        <v>3</v>
      </c>
      <c r="E24" s="16" t="str">
        <f>табл1прил5!D22</f>
        <v>99.0.00.04110</v>
      </c>
      <c r="F24" s="17" t="str">
        <f>табл1прил5!E22</f>
        <v/>
      </c>
      <c r="G24" s="18">
        <f>табл1прил5!F22</f>
        <v>0</v>
      </c>
      <c r="H24" s="12"/>
    </row>
    <row r="25" spans="1:8" s="171" customFormat="1" ht="63" hidden="1">
      <c r="A25" s="13" t="str">
        <f>табл1прил5!A23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5" s="138">
        <f t="shared" si="0"/>
        <v>223</v>
      </c>
      <c r="C25" s="14">
        <f>табл1прил5!B23</f>
        <v>1</v>
      </c>
      <c r="D25" s="15">
        <f>табл1прил5!C23</f>
        <v>3</v>
      </c>
      <c r="E25" s="16" t="str">
        <f>табл1прил5!D23</f>
        <v>99.0.00.04110</v>
      </c>
      <c r="F25" s="17">
        <f>табл1прил5!E23</f>
        <v>100</v>
      </c>
      <c r="G25" s="18">
        <f>табл1прил5!F23</f>
        <v>0</v>
      </c>
      <c r="H25" s="12"/>
    </row>
    <row r="26" spans="1:8" s="171" customFormat="1" ht="31.5" hidden="1">
      <c r="A26" s="13" t="str">
        <f>табл1прил5!A24</f>
        <v>Расходы на выплаты персоналу государственных (муниципальных) органов</v>
      </c>
      <c r="B26" s="138">
        <f t="shared" si="0"/>
        <v>223</v>
      </c>
      <c r="C26" s="14">
        <f>табл1прил5!B24</f>
        <v>1</v>
      </c>
      <c r="D26" s="15">
        <f>табл1прил5!C24</f>
        <v>3</v>
      </c>
      <c r="E26" s="16" t="str">
        <f>табл1прил5!D24</f>
        <v>99.0.00.04110</v>
      </c>
      <c r="F26" s="17">
        <f>табл1прил5!E24</f>
        <v>120</v>
      </c>
      <c r="G26" s="18">
        <f>табл1прил5!F24</f>
        <v>0</v>
      </c>
      <c r="H26" s="12"/>
    </row>
    <row r="27" spans="1:8" s="171" customFormat="1" ht="18.75" hidden="1">
      <c r="A27" s="13" t="str">
        <f>табл1прил5!A25</f>
        <v>Расходы на обеспечение функций государственных органов</v>
      </c>
      <c r="B27" s="138">
        <f t="shared" si="0"/>
        <v>223</v>
      </c>
      <c r="C27" s="14">
        <f>табл1прил5!B25</f>
        <v>1</v>
      </c>
      <c r="D27" s="15">
        <f>табл1прил5!C25</f>
        <v>3</v>
      </c>
      <c r="E27" s="16" t="str">
        <f>табл1прил5!D25</f>
        <v>99.0.00.00190</v>
      </c>
      <c r="F27" s="17" t="str">
        <f>табл1прил5!E25</f>
        <v/>
      </c>
      <c r="G27" s="18">
        <f>табл1прил5!F25</f>
        <v>0</v>
      </c>
      <c r="H27" s="12"/>
    </row>
    <row r="28" spans="1:8" s="171" customFormat="1" ht="31.5" hidden="1">
      <c r="A28" s="13" t="str">
        <f>табл1прил5!A26</f>
        <v>Закупка товаров, работ и услуг для  государственных (муниципальных) нужд</v>
      </c>
      <c r="B28" s="138">
        <f t="shared" si="0"/>
        <v>223</v>
      </c>
      <c r="C28" s="14">
        <f>табл1прил5!B26</f>
        <v>1</v>
      </c>
      <c r="D28" s="15">
        <f>табл1прил5!C26</f>
        <v>3</v>
      </c>
      <c r="E28" s="16" t="str">
        <f>табл1прил5!D26</f>
        <v>99.0.00.00190</v>
      </c>
      <c r="F28" s="17">
        <f>табл1прил5!E26</f>
        <v>200</v>
      </c>
      <c r="G28" s="18">
        <f>табл1прил5!F26</f>
        <v>0</v>
      </c>
      <c r="H28" s="12"/>
    </row>
    <row r="29" spans="1:8" s="171" customFormat="1" ht="31.5" hidden="1">
      <c r="A29" s="13" t="str">
        <f>табл1прил5!A27</f>
        <v>Иные закупки товаров, работ и услуг для обеспечения государственных (муниципальных) нужд</v>
      </c>
      <c r="B29" s="138">
        <f t="shared" si="0"/>
        <v>223</v>
      </c>
      <c r="C29" s="14">
        <f>табл1прил5!B27</f>
        <v>1</v>
      </c>
      <c r="D29" s="15">
        <f>табл1прил5!C27</f>
        <v>3</v>
      </c>
      <c r="E29" s="16" t="str">
        <f>табл1прил5!D27</f>
        <v>99.0.00.00190</v>
      </c>
      <c r="F29" s="17">
        <f>табл1прил5!E27</f>
        <v>240</v>
      </c>
      <c r="G29" s="18">
        <f>табл1прил5!F27</f>
        <v>0</v>
      </c>
      <c r="H29" s="12"/>
    </row>
    <row r="30" spans="1:8" s="171" customFormat="1" ht="18.75" hidden="1">
      <c r="A30" s="13" t="str">
        <f>табл1прил5!A28</f>
        <v>Иные бюджетные ассигнования</v>
      </c>
      <c r="B30" s="138">
        <f t="shared" si="0"/>
        <v>223</v>
      </c>
      <c r="C30" s="14">
        <f>табл1прил5!B28</f>
        <v>1</v>
      </c>
      <c r="D30" s="15">
        <f>табл1прил5!C28</f>
        <v>3</v>
      </c>
      <c r="E30" s="16" t="str">
        <f>табл1прил5!D28</f>
        <v>99.0.00.00190</v>
      </c>
      <c r="F30" s="17">
        <f>табл1прил5!E28</f>
        <v>800</v>
      </c>
      <c r="G30" s="18">
        <f>табл1прил5!F28</f>
        <v>0</v>
      </c>
      <c r="H30" s="12"/>
    </row>
    <row r="31" spans="1:8" s="171" customFormat="1" ht="18.75" hidden="1">
      <c r="A31" s="13" t="str">
        <f>табл1прил5!A29</f>
        <v xml:space="preserve">Уплата налогов, сборов и иных платежей </v>
      </c>
      <c r="B31" s="138">
        <f t="shared" si="0"/>
        <v>223</v>
      </c>
      <c r="C31" s="14">
        <f>табл1прил5!B29</f>
        <v>1</v>
      </c>
      <c r="D31" s="15">
        <f>табл1прил5!C29</f>
        <v>3</v>
      </c>
      <c r="E31" s="16" t="str">
        <f>табл1прил5!D29</f>
        <v>99.0.00.00190</v>
      </c>
      <c r="F31" s="17">
        <f>табл1прил5!E29</f>
        <v>850</v>
      </c>
      <c r="G31" s="18">
        <f>табл1прил5!F29</f>
        <v>0</v>
      </c>
      <c r="H31" s="12"/>
    </row>
    <row r="32" spans="1:8" s="121" customFormat="1" ht="47.25">
      <c r="A32" s="6" t="str">
        <f>табл1прил5!A30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32" s="138">
        <f t="shared" si="0"/>
        <v>223</v>
      </c>
      <c r="C32" s="7">
        <f>табл1прил5!B30</f>
        <v>1</v>
      </c>
      <c r="D32" s="8">
        <f>табл1прил5!C30</f>
        <v>4</v>
      </c>
      <c r="E32" s="9" t="str">
        <f>табл1прил5!D30</f>
        <v/>
      </c>
      <c r="F32" s="10" t="str">
        <f>табл1прил5!E30</f>
        <v/>
      </c>
      <c r="G32" s="11">
        <f>табл1прил5!F30</f>
        <v>2846.7</v>
      </c>
      <c r="H32" s="120"/>
    </row>
    <row r="33" spans="1:8" s="171" customFormat="1" ht="18.75">
      <c r="A33" s="13" t="str">
        <f>табл1прил5!A31</f>
        <v>Непрограммные направления бюджета</v>
      </c>
      <c r="B33" s="138">
        <f t="shared" si="0"/>
        <v>223</v>
      </c>
      <c r="C33" s="14">
        <f>табл1прил5!B31</f>
        <v>1</v>
      </c>
      <c r="D33" s="15">
        <f>табл1прил5!C31</f>
        <v>4</v>
      </c>
      <c r="E33" s="16" t="str">
        <f>табл1прил5!D31</f>
        <v>99.0.00.00000</v>
      </c>
      <c r="F33" s="17">
        <f>табл1прил5!E31</f>
        <v>0</v>
      </c>
      <c r="G33" s="18">
        <f>табл1прил5!F31</f>
        <v>2846.7</v>
      </c>
      <c r="H33" s="12"/>
    </row>
    <row r="34" spans="1:8" s="171" customFormat="1" ht="31.5">
      <c r="A34" s="13" t="str">
        <f>табл1прил5!A32</f>
        <v>Расходы на выплаты по оплате труда работников государственных  органов</v>
      </c>
      <c r="B34" s="138">
        <f t="shared" si="0"/>
        <v>223</v>
      </c>
      <c r="C34" s="14">
        <f>табл1прил5!B32</f>
        <v>1</v>
      </c>
      <c r="D34" s="15">
        <f>табл1прил5!C32</f>
        <v>4</v>
      </c>
      <c r="E34" s="16" t="str">
        <f>табл1прил5!D32</f>
        <v>99.0.00.00110</v>
      </c>
      <c r="F34" s="17">
        <f>табл1прил5!E32</f>
        <v>0</v>
      </c>
      <c r="G34" s="18">
        <f>табл1прил5!F32</f>
        <v>1862</v>
      </c>
      <c r="H34" s="12"/>
    </row>
    <row r="35" spans="1:8" s="171" customFormat="1" ht="63">
      <c r="A35" s="13" t="str">
        <f>табл1прил5!A33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5" s="138">
        <f t="shared" si="0"/>
        <v>223</v>
      </c>
      <c r="C35" s="14">
        <f>табл1прил5!B33</f>
        <v>1</v>
      </c>
      <c r="D35" s="15">
        <f>табл1прил5!C33</f>
        <v>4</v>
      </c>
      <c r="E35" s="16" t="str">
        <f>табл1прил5!D33</f>
        <v>99.0.00.00110</v>
      </c>
      <c r="F35" s="17">
        <f>табл1прил5!E33</f>
        <v>100</v>
      </c>
      <c r="G35" s="18">
        <f>табл1прил5!F33</f>
        <v>1862</v>
      </c>
      <c r="H35" s="12"/>
    </row>
    <row r="36" spans="1:8" s="171" customFormat="1" ht="31.5">
      <c r="A36" s="13" t="str">
        <f>табл1прил5!A34</f>
        <v>Расходы на выплаты персоналу государственных (муниципальных) органов</v>
      </c>
      <c r="B36" s="138">
        <f t="shared" si="0"/>
        <v>223</v>
      </c>
      <c r="C36" s="14">
        <f>табл1прил5!B34</f>
        <v>1</v>
      </c>
      <c r="D36" s="15">
        <f>табл1прил5!C34</f>
        <v>4</v>
      </c>
      <c r="E36" s="16" t="str">
        <f>табл1прил5!D34</f>
        <v>99.0.00.00110</v>
      </c>
      <c r="F36" s="17">
        <f>табл1прил5!E34</f>
        <v>120</v>
      </c>
      <c r="G36" s="18">
        <f>табл1прил5!F34</f>
        <v>1862</v>
      </c>
      <c r="H36" s="12"/>
    </row>
    <row r="37" spans="1:8" s="171" customFormat="1" ht="18.75">
      <c r="A37" s="13" t="str">
        <f>табл1прил5!A35</f>
        <v>Расходы на обеспечение функций государственных органов</v>
      </c>
      <c r="B37" s="138">
        <f t="shared" si="0"/>
        <v>223</v>
      </c>
      <c r="C37" s="14">
        <f>табл1прил5!B35</f>
        <v>1</v>
      </c>
      <c r="D37" s="15">
        <f>табл1прил5!C35</f>
        <v>4</v>
      </c>
      <c r="E37" s="16" t="str">
        <f>табл1прил5!D35</f>
        <v>99.0.00.00190</v>
      </c>
      <c r="F37" s="17" t="str">
        <f>табл1прил5!E35</f>
        <v/>
      </c>
      <c r="G37" s="18">
        <f>табл1прил5!F35</f>
        <v>890.59999999999991</v>
      </c>
      <c r="H37" s="12"/>
    </row>
    <row r="38" spans="1:8" s="171" customFormat="1" ht="31.5">
      <c r="A38" s="13" t="str">
        <f>табл1прил5!A36</f>
        <v>Закупка товаров, работ и услуг для  государственных (муниципальных) нужд</v>
      </c>
      <c r="B38" s="138">
        <f t="shared" si="0"/>
        <v>223</v>
      </c>
      <c r="C38" s="14">
        <f>табл1прил5!B36</f>
        <v>1</v>
      </c>
      <c r="D38" s="15">
        <f>табл1прил5!C36</f>
        <v>4</v>
      </c>
      <c r="E38" s="16" t="str">
        <f>табл1прил5!D36</f>
        <v>99.0.00.00190</v>
      </c>
      <c r="F38" s="17">
        <f>табл1прил5!E36</f>
        <v>200</v>
      </c>
      <c r="G38" s="18">
        <f>табл1прил5!F36</f>
        <v>670.4</v>
      </c>
      <c r="H38" s="12"/>
    </row>
    <row r="39" spans="1:8" s="171" customFormat="1" ht="31.5">
      <c r="A39" s="13" t="str">
        <f>табл1прил5!A37</f>
        <v>Иные закупки товаров, работ и услуг для обеспечения государственных (муниципальных) нужд</v>
      </c>
      <c r="B39" s="138">
        <f t="shared" si="0"/>
        <v>223</v>
      </c>
      <c r="C39" s="14">
        <f>табл1прил5!B37</f>
        <v>1</v>
      </c>
      <c r="D39" s="15">
        <f>табл1прил5!C37</f>
        <v>4</v>
      </c>
      <c r="E39" s="16" t="str">
        <f>табл1прил5!D37</f>
        <v>99.0.00.00190</v>
      </c>
      <c r="F39" s="17">
        <f>табл1прил5!E37</f>
        <v>240</v>
      </c>
      <c r="G39" s="18">
        <f>табл1прил5!F37</f>
        <v>670.4</v>
      </c>
      <c r="H39" s="12"/>
    </row>
    <row r="40" spans="1:8" s="171" customFormat="1" ht="18.75">
      <c r="A40" s="13" t="str">
        <f>табл1прил5!A38</f>
        <v>Иные бюджетные ассигнования</v>
      </c>
      <c r="B40" s="138">
        <f t="shared" si="0"/>
        <v>223</v>
      </c>
      <c r="C40" s="14">
        <f>табл1прил5!B38</f>
        <v>1</v>
      </c>
      <c r="D40" s="15">
        <f>табл1прил5!C38</f>
        <v>4</v>
      </c>
      <c r="E40" s="16" t="str">
        <f>табл1прил5!D38</f>
        <v>99.0.00.00190</v>
      </c>
      <c r="F40" s="17">
        <f>табл1прил5!E38</f>
        <v>800</v>
      </c>
      <c r="G40" s="18">
        <f>табл1прил5!F38</f>
        <v>220.2</v>
      </c>
      <c r="H40" s="12"/>
    </row>
    <row r="41" spans="1:8" s="171" customFormat="1" ht="18.75" hidden="1">
      <c r="A41" s="13" t="str">
        <f>табл1прил5!A39</f>
        <v xml:space="preserve">Уплата налогов, сборов и иных платежей </v>
      </c>
      <c r="B41" s="138">
        <f t="shared" si="0"/>
        <v>223</v>
      </c>
      <c r="C41" s="14">
        <f>табл1прил5!B39</f>
        <v>1</v>
      </c>
      <c r="D41" s="15">
        <f>табл1прил5!C39</f>
        <v>4</v>
      </c>
      <c r="E41" s="16" t="str">
        <f>табл1прил5!D39</f>
        <v>99.0.00.00190</v>
      </c>
      <c r="F41" s="17">
        <f>табл1прил5!E39</f>
        <v>830</v>
      </c>
      <c r="G41" s="18">
        <f>табл1прил5!F39</f>
        <v>0</v>
      </c>
      <c r="H41" s="12"/>
    </row>
    <row r="42" spans="1:8" s="171" customFormat="1" ht="18.75">
      <c r="A42" s="13" t="str">
        <f>табл1прил5!A40</f>
        <v xml:space="preserve">Уплата налогов, сборов и иных платежей </v>
      </c>
      <c r="B42" s="138">
        <f t="shared" si="0"/>
        <v>223</v>
      </c>
      <c r="C42" s="14">
        <f>табл1прил5!B40</f>
        <v>1</v>
      </c>
      <c r="D42" s="15">
        <f>табл1прил5!C40</f>
        <v>4</v>
      </c>
      <c r="E42" s="16" t="str">
        <f>табл1прил5!D40</f>
        <v>99.0.00.00190</v>
      </c>
      <c r="F42" s="17">
        <f>табл1прил5!E40</f>
        <v>850</v>
      </c>
      <c r="G42" s="18">
        <f>табл1прил5!F40</f>
        <v>220.2</v>
      </c>
      <c r="H42" s="12"/>
    </row>
    <row r="43" spans="1:8" s="171" customFormat="1" ht="31.5">
      <c r="A43" s="13" t="str">
        <f>табл1прил5!A41</f>
        <v>Мероприятия по решению вопросов в сфере административных правонарушений</v>
      </c>
      <c r="B43" s="138">
        <f t="shared" si="0"/>
        <v>223</v>
      </c>
      <c r="C43" s="14">
        <f>табл1прил5!B41</f>
        <v>1</v>
      </c>
      <c r="D43" s="15">
        <f>табл1прил5!C41</f>
        <v>4</v>
      </c>
      <c r="E43" s="16" t="str">
        <f>табл1прил5!D41</f>
        <v>99.0.00.70190</v>
      </c>
      <c r="F43" s="17">
        <f>табл1прил5!E41</f>
        <v>0</v>
      </c>
      <c r="G43" s="18">
        <f>табл1прил5!F41</f>
        <v>0.1</v>
      </c>
      <c r="H43" s="12"/>
    </row>
    <row r="44" spans="1:8" s="171" customFormat="1" ht="31.5">
      <c r="A44" s="13" t="str">
        <f>табл1прил5!A42</f>
        <v>Закупка товаров, работ и услуг для  государственных (муниципальных) нужд</v>
      </c>
      <c r="B44" s="138">
        <f t="shared" si="0"/>
        <v>223</v>
      </c>
      <c r="C44" s="14">
        <f>табл1прил5!B42</f>
        <v>1</v>
      </c>
      <c r="D44" s="15">
        <f>табл1прил5!C42</f>
        <v>4</v>
      </c>
      <c r="E44" s="16" t="str">
        <f>табл1прил5!D42</f>
        <v>99.0.00.70190</v>
      </c>
      <c r="F44" s="17">
        <f>табл1прил5!E42</f>
        <v>200</v>
      </c>
      <c r="G44" s="18">
        <f>табл1прил5!F42</f>
        <v>0.1</v>
      </c>
      <c r="H44" s="12"/>
    </row>
    <row r="45" spans="1:8" s="171" customFormat="1" ht="31.5">
      <c r="A45" s="13" t="str">
        <f>табл1прил5!A43</f>
        <v>Иные закупки товаров, работ и услуг для обеспечения государственных (муниципальных) нужд</v>
      </c>
      <c r="B45" s="138">
        <f t="shared" si="0"/>
        <v>223</v>
      </c>
      <c r="C45" s="14">
        <f>табл1прил5!B43</f>
        <v>1</v>
      </c>
      <c r="D45" s="15">
        <f>табл1прил5!C43</f>
        <v>4</v>
      </c>
      <c r="E45" s="16" t="str">
        <f>табл1прил5!D43</f>
        <v>99.0.00.70190</v>
      </c>
      <c r="F45" s="17">
        <f>табл1прил5!E43</f>
        <v>240</v>
      </c>
      <c r="G45" s="18">
        <f>табл1прил5!F43</f>
        <v>0.1</v>
      </c>
      <c r="H45" s="12"/>
    </row>
    <row r="46" spans="1:8" s="171" customFormat="1" ht="63">
      <c r="A46" s="13" t="str">
        <f>табл1прил5!A44</f>
        <v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46" s="138">
        <f t="shared" si="0"/>
        <v>223</v>
      </c>
      <c r="C46" s="14">
        <f>табл1прил5!B44</f>
        <v>1</v>
      </c>
      <c r="D46" s="15">
        <f>табл1прил5!C44</f>
        <v>4</v>
      </c>
      <c r="E46" s="16" t="str">
        <f>табл1прил5!D44</f>
        <v>99.0.00.70510</v>
      </c>
      <c r="F46" s="17">
        <f>табл1прил5!E44</f>
        <v>0</v>
      </c>
      <c r="G46" s="18">
        <f>табл1прил5!F44</f>
        <v>74</v>
      </c>
      <c r="H46" s="12"/>
    </row>
    <row r="47" spans="1:8" s="171" customFormat="1" ht="63">
      <c r="A47" s="13" t="str">
        <f>табл1прил5!A45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" s="138">
        <f t="shared" si="0"/>
        <v>223</v>
      </c>
      <c r="C47" s="14">
        <f>табл1прил5!B45</f>
        <v>1</v>
      </c>
      <c r="D47" s="15">
        <f>табл1прил5!C45</f>
        <v>4</v>
      </c>
      <c r="E47" s="16" t="str">
        <f>табл1прил5!D45</f>
        <v>99.0.00.70510</v>
      </c>
      <c r="F47" s="17">
        <f>табл1прил5!E45</f>
        <v>100</v>
      </c>
      <c r="G47" s="18">
        <f>табл1прил5!F45</f>
        <v>74</v>
      </c>
      <c r="H47" s="12"/>
    </row>
    <row r="48" spans="1:8" s="171" customFormat="1" ht="31.5">
      <c r="A48" s="13" t="str">
        <f>табл1прил5!A46</f>
        <v>Расходы на выплаты персоналу государственных (муниципальных) органов</v>
      </c>
      <c r="B48" s="138">
        <f t="shared" si="0"/>
        <v>223</v>
      </c>
      <c r="C48" s="14">
        <f>табл1прил5!B46</f>
        <v>1</v>
      </c>
      <c r="D48" s="15">
        <f>табл1прил5!C46</f>
        <v>4</v>
      </c>
      <c r="E48" s="16" t="str">
        <f>табл1прил5!D46</f>
        <v>99.0.00.70510</v>
      </c>
      <c r="F48" s="17">
        <f>табл1прил5!E46</f>
        <v>120</v>
      </c>
      <c r="G48" s="18">
        <f>табл1прил5!F46</f>
        <v>74</v>
      </c>
      <c r="H48" s="12"/>
    </row>
    <row r="49" spans="1:8" s="171" customFormat="1" ht="63">
      <c r="A49" s="13" t="str">
        <f>табл1прил5!A47</f>
        <v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49" s="138">
        <f t="shared" si="0"/>
        <v>223</v>
      </c>
      <c r="C49" s="14">
        <f>табл1прил5!B47</f>
        <v>1</v>
      </c>
      <c r="D49" s="15">
        <f>табл1прил5!C47</f>
        <v>4</v>
      </c>
      <c r="E49" s="16" t="str">
        <f>табл1прил5!D47</f>
        <v>99.0.00.S0510</v>
      </c>
      <c r="F49" s="17">
        <f>табл1прил5!E47</f>
        <v>0</v>
      </c>
      <c r="G49" s="18">
        <f>табл1прил5!F47</f>
        <v>20</v>
      </c>
      <c r="H49" s="12"/>
    </row>
    <row r="50" spans="1:8" s="171" customFormat="1" ht="63">
      <c r="A50" s="13" t="str">
        <f>табл1прил5!A48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0" s="138">
        <f t="shared" si="0"/>
        <v>223</v>
      </c>
      <c r="C50" s="14">
        <f>табл1прил5!B48</f>
        <v>1</v>
      </c>
      <c r="D50" s="15">
        <f>табл1прил5!C48</f>
        <v>4</v>
      </c>
      <c r="E50" s="16" t="str">
        <f>табл1прил5!D48</f>
        <v>99.0.00.S0510</v>
      </c>
      <c r="F50" s="17">
        <f>табл1прил5!E48</f>
        <v>100</v>
      </c>
      <c r="G50" s="18">
        <f>табл1прил5!F48</f>
        <v>20</v>
      </c>
      <c r="H50" s="12"/>
    </row>
    <row r="51" spans="1:8" s="171" customFormat="1" ht="31.5">
      <c r="A51" s="13" t="str">
        <f>табл1прил5!A49</f>
        <v>Расходы на выплаты персоналу государственных (муниципальных) органов</v>
      </c>
      <c r="B51" s="138">
        <f t="shared" si="0"/>
        <v>223</v>
      </c>
      <c r="C51" s="14">
        <f>табл1прил5!B49</f>
        <v>1</v>
      </c>
      <c r="D51" s="15">
        <f>табл1прил5!C49</f>
        <v>4</v>
      </c>
      <c r="E51" s="16" t="str">
        <f>табл1прил5!D49</f>
        <v>99.0.00.S0510</v>
      </c>
      <c r="F51" s="17">
        <f>табл1прил5!E49</f>
        <v>120</v>
      </c>
      <c r="G51" s="18">
        <f>табл1прил5!F49</f>
        <v>20</v>
      </c>
      <c r="H51" s="12"/>
    </row>
    <row r="52" spans="1:8" s="121" customFormat="1" ht="47.25">
      <c r="A52" s="6" t="str">
        <f>табл1прил5!A50</f>
        <v>Обеспечение деятельности финансовых, налоговых и таможенных органов и органов финансового (финансово-бюджетного) надзора</v>
      </c>
      <c r="B52" s="138">
        <f t="shared" si="0"/>
        <v>223</v>
      </c>
      <c r="C52" s="7">
        <f>табл1прил5!B50</f>
        <v>1</v>
      </c>
      <c r="D52" s="8">
        <f>табл1прил5!C50</f>
        <v>6</v>
      </c>
      <c r="E52" s="9" t="str">
        <f>табл1прил5!D50</f>
        <v/>
      </c>
      <c r="F52" s="10" t="str">
        <f>табл1прил5!E50</f>
        <v/>
      </c>
      <c r="G52" s="11">
        <f>табл1прил5!F50</f>
        <v>21.5</v>
      </c>
      <c r="H52" s="120"/>
    </row>
    <row r="53" spans="1:8" s="171" customFormat="1" ht="18.75">
      <c r="A53" s="13" t="str">
        <f>табл1прил5!A51</f>
        <v>Непрограммные направления  бюджета</v>
      </c>
      <c r="B53" s="138">
        <f t="shared" si="0"/>
        <v>223</v>
      </c>
      <c r="C53" s="14">
        <f>табл1прил5!B51</f>
        <v>1</v>
      </c>
      <c r="D53" s="15">
        <f>табл1прил5!C51</f>
        <v>6</v>
      </c>
      <c r="E53" s="16" t="str">
        <f>табл1прил5!D51</f>
        <v>99.0.00.00000</v>
      </c>
      <c r="F53" s="17" t="str">
        <f>табл1прил5!E51</f>
        <v/>
      </c>
      <c r="G53" s="18">
        <f>табл1прил5!F51</f>
        <v>21.5</v>
      </c>
      <c r="H53" s="12"/>
    </row>
    <row r="54" spans="1:8" s="171" customFormat="1" ht="18.75">
      <c r="A54" s="13" t="str">
        <f>табл1прил5!A52</f>
        <v>Иные межбюджетные трансферты бюджетам бюджетной системы</v>
      </c>
      <c r="B54" s="138">
        <f t="shared" si="0"/>
        <v>223</v>
      </c>
      <c r="C54" s="14">
        <f>табл1прил5!B52</f>
        <v>1</v>
      </c>
      <c r="D54" s="15">
        <f>табл1прил5!C52</f>
        <v>6</v>
      </c>
      <c r="E54" s="16" t="str">
        <f>табл1прил5!D52</f>
        <v>99.0.00.00500</v>
      </c>
      <c r="F54" s="17">
        <f>табл1прил5!E52</f>
        <v>0</v>
      </c>
      <c r="G54" s="18">
        <f>табл1прил5!F52</f>
        <v>21.5</v>
      </c>
      <c r="H54" s="12"/>
    </row>
    <row r="55" spans="1:8" s="171" customFormat="1" ht="18.75">
      <c r="A55" s="13" t="str">
        <f>табл1прил5!A53</f>
        <v>Межбюджетные трансферты</v>
      </c>
      <c r="B55" s="138">
        <f t="shared" si="0"/>
        <v>223</v>
      </c>
      <c r="C55" s="14">
        <f>табл1прил5!B53</f>
        <v>1</v>
      </c>
      <c r="D55" s="15">
        <f>табл1прил5!C53</f>
        <v>6</v>
      </c>
      <c r="E55" s="16" t="str">
        <f>табл1прил5!D53</f>
        <v>99.0.00.00500</v>
      </c>
      <c r="F55" s="17">
        <f>табл1прил5!E53</f>
        <v>500</v>
      </c>
      <c r="G55" s="18">
        <f>табл1прил5!F53</f>
        <v>21.5</v>
      </c>
      <c r="H55" s="12"/>
    </row>
    <row r="56" spans="1:8" s="171" customFormat="1" ht="18.75">
      <c r="A56" s="13" t="str">
        <f>табл1прил5!A54</f>
        <v>Иные межбюджетные трансферты</v>
      </c>
      <c r="B56" s="138">
        <f t="shared" si="0"/>
        <v>223</v>
      </c>
      <c r="C56" s="14">
        <f>табл1прил5!B54</f>
        <v>1</v>
      </c>
      <c r="D56" s="15">
        <f>табл1прил5!C54</f>
        <v>6</v>
      </c>
      <c r="E56" s="16" t="str">
        <f>табл1прил5!D54</f>
        <v>99.0.00.00500</v>
      </c>
      <c r="F56" s="17">
        <f>табл1прил5!E54</f>
        <v>540</v>
      </c>
      <c r="G56" s="18">
        <f>табл1прил5!F54</f>
        <v>21.5</v>
      </c>
      <c r="H56" s="12"/>
    </row>
    <row r="57" spans="1:8" s="171" customFormat="1" ht="18.75" hidden="1">
      <c r="A57" s="13" t="str">
        <f>табл1прил5!A55</f>
        <v>Обеспечение проведения выборов и референдумов</v>
      </c>
      <c r="B57" s="138">
        <f t="shared" si="0"/>
        <v>223</v>
      </c>
      <c r="C57" s="14">
        <f>табл1прил5!B55</f>
        <v>1</v>
      </c>
      <c r="D57" s="15">
        <f>табл1прил5!C55</f>
        <v>7</v>
      </c>
      <c r="E57" s="16">
        <f>табл1прил5!D55</f>
        <v>0</v>
      </c>
      <c r="F57" s="17">
        <f>табл1прил5!E55</f>
        <v>0</v>
      </c>
      <c r="G57" s="18">
        <f>табл1прил5!F55</f>
        <v>0</v>
      </c>
      <c r="H57" s="12"/>
    </row>
    <row r="58" spans="1:8" s="171" customFormat="1" ht="18.75" hidden="1">
      <c r="A58" s="13" t="str">
        <f>табл1прил5!A56</f>
        <v>Непрограммные направления бюджета</v>
      </c>
      <c r="B58" s="138">
        <f t="shared" si="0"/>
        <v>223</v>
      </c>
      <c r="C58" s="14">
        <f>табл1прил5!B56</f>
        <v>1</v>
      </c>
      <c r="D58" s="15">
        <f>табл1прил5!C56</f>
        <v>7</v>
      </c>
      <c r="E58" s="16" t="str">
        <f>табл1прил5!D56</f>
        <v>99.0.00.00000</v>
      </c>
      <c r="F58" s="17">
        <f>табл1прил5!E56</f>
        <v>0</v>
      </c>
      <c r="G58" s="18">
        <f>табл1прил5!F56</f>
        <v>0</v>
      </c>
      <c r="H58" s="12"/>
    </row>
    <row r="59" spans="1:8" s="171" customFormat="1" ht="31.5" hidden="1">
      <c r="A59" s="13" t="str">
        <f>табл1прил5!A57</f>
        <v>Проведение выборов в представительные органы муниципального образования</v>
      </c>
      <c r="B59" s="138">
        <f t="shared" si="0"/>
        <v>223</v>
      </c>
      <c r="C59" s="14">
        <f>табл1прил5!B57</f>
        <v>1</v>
      </c>
      <c r="D59" s="15">
        <f>табл1прил5!C57</f>
        <v>7</v>
      </c>
      <c r="E59" s="16" t="str">
        <f>табл1прил5!D57</f>
        <v>99.0.00.06060</v>
      </c>
      <c r="F59" s="17">
        <f>табл1прил5!E57</f>
        <v>0</v>
      </c>
      <c r="G59" s="18">
        <f>табл1прил5!F57</f>
        <v>0</v>
      </c>
      <c r="H59" s="12"/>
    </row>
    <row r="60" spans="1:8" s="171" customFormat="1" ht="31.5" hidden="1">
      <c r="A60" s="13" t="str">
        <f>табл1прил5!A58</f>
        <v>Закупка товаров, работ и услуг для  государственных (муниципальных) нужд</v>
      </c>
      <c r="B60" s="138">
        <f t="shared" si="0"/>
        <v>223</v>
      </c>
      <c r="C60" s="14">
        <f>табл1прил5!B58</f>
        <v>1</v>
      </c>
      <c r="D60" s="15">
        <f>табл1прил5!C58</f>
        <v>7</v>
      </c>
      <c r="E60" s="16" t="str">
        <f>табл1прил5!D58</f>
        <v>99.0.00.06060</v>
      </c>
      <c r="F60" s="17">
        <f>табл1прил5!E58</f>
        <v>200</v>
      </c>
      <c r="G60" s="18">
        <f>табл1прил5!F58</f>
        <v>0</v>
      </c>
      <c r="H60" s="12"/>
    </row>
    <row r="61" spans="1:8" s="171" customFormat="1" ht="31.5" hidden="1">
      <c r="A61" s="13" t="str">
        <f>табл1прил5!A59</f>
        <v>Иные закупки товаров, работ и услуг для обеспечения государственных (муниципальных) нужд</v>
      </c>
      <c r="B61" s="138">
        <f t="shared" si="0"/>
        <v>223</v>
      </c>
      <c r="C61" s="14">
        <f>табл1прил5!B59</f>
        <v>1</v>
      </c>
      <c r="D61" s="15">
        <f>табл1прил5!C59</f>
        <v>7</v>
      </c>
      <c r="E61" s="16" t="str">
        <f>табл1прил5!D59</f>
        <v>99.0.00.06060</v>
      </c>
      <c r="F61" s="17">
        <f>табл1прил5!E59</f>
        <v>240</v>
      </c>
      <c r="G61" s="18">
        <f>табл1прил5!F59</f>
        <v>0</v>
      </c>
      <c r="H61" s="12"/>
    </row>
    <row r="62" spans="1:8" s="171" customFormat="1" ht="18.75" hidden="1">
      <c r="A62" s="13" t="str">
        <f>табл1прил5!A60</f>
        <v>Проведение выборов главы муниципального образования</v>
      </c>
      <c r="B62" s="138">
        <f t="shared" si="0"/>
        <v>223</v>
      </c>
      <c r="C62" s="14">
        <f>табл1прил5!B60</f>
        <v>1</v>
      </c>
      <c r="D62" s="15">
        <f>табл1прил5!C60</f>
        <v>7</v>
      </c>
      <c r="E62" s="16" t="str">
        <f>табл1прил5!D60</f>
        <v>99.0.00.07060</v>
      </c>
      <c r="F62" s="17">
        <f>табл1прил5!E60</f>
        <v>0</v>
      </c>
      <c r="G62" s="18">
        <f>табл1прил5!F60</f>
        <v>0</v>
      </c>
      <c r="H62" s="12"/>
    </row>
    <row r="63" spans="1:8" s="171" customFormat="1" ht="31.5" hidden="1">
      <c r="A63" s="13" t="str">
        <f>табл1прил5!A61</f>
        <v>Закупка товаров, работ и услуг для  государственных (муниципальных) нужд</v>
      </c>
      <c r="B63" s="138">
        <f t="shared" si="0"/>
        <v>223</v>
      </c>
      <c r="C63" s="14">
        <f>табл1прил5!B61</f>
        <v>1</v>
      </c>
      <c r="D63" s="15">
        <f>табл1прил5!C61</f>
        <v>7</v>
      </c>
      <c r="E63" s="16" t="str">
        <f>табл1прил5!D61</f>
        <v>99.0.00.07060</v>
      </c>
      <c r="F63" s="17">
        <f>табл1прил5!E61</f>
        <v>200</v>
      </c>
      <c r="G63" s="18">
        <f>табл1прил5!F61</f>
        <v>0</v>
      </c>
      <c r="H63" s="12"/>
    </row>
    <row r="64" spans="1:8" s="171" customFormat="1" ht="31.5" hidden="1">
      <c r="A64" s="13" t="str">
        <f>табл1прил5!A62</f>
        <v>Иные закупки товаров, работ и услуг для обеспечения государственных (муниципальных) нужд</v>
      </c>
      <c r="B64" s="138">
        <f t="shared" si="0"/>
        <v>223</v>
      </c>
      <c r="C64" s="14">
        <f>табл1прил5!B62</f>
        <v>1</v>
      </c>
      <c r="D64" s="15">
        <f>табл1прил5!C62</f>
        <v>7</v>
      </c>
      <c r="E64" s="16" t="str">
        <f>табл1прил5!D62</f>
        <v>99.0.00.07060</v>
      </c>
      <c r="F64" s="17">
        <f>табл1прил5!E62</f>
        <v>240</v>
      </c>
      <c r="G64" s="18">
        <f>табл1прил5!F62</f>
        <v>0</v>
      </c>
      <c r="H64" s="12"/>
    </row>
    <row r="65" spans="1:8" s="121" customFormat="1" ht="18.75">
      <c r="A65" s="6" t="str">
        <f>табл1прил5!A63</f>
        <v>Резервные фонды</v>
      </c>
      <c r="B65" s="138">
        <f t="shared" si="0"/>
        <v>223</v>
      </c>
      <c r="C65" s="7">
        <f>табл1прил5!B63</f>
        <v>1</v>
      </c>
      <c r="D65" s="8">
        <f>табл1прил5!C63</f>
        <v>11</v>
      </c>
      <c r="E65" s="9" t="str">
        <f>табл1прил5!D63</f>
        <v/>
      </c>
      <c r="F65" s="10" t="str">
        <f>табл1прил5!E63</f>
        <v/>
      </c>
      <c r="G65" s="11">
        <f>табл1прил5!F63</f>
        <v>5</v>
      </c>
      <c r="H65" s="120"/>
    </row>
    <row r="66" spans="1:8" s="171" customFormat="1" ht="18.75">
      <c r="A66" s="13" t="str">
        <f>табл1прил5!A64</f>
        <v>Непрограммные направления бюджета</v>
      </c>
      <c r="B66" s="138">
        <f t="shared" si="0"/>
        <v>223</v>
      </c>
      <c r="C66" s="14">
        <f>табл1прил5!B64</f>
        <v>1</v>
      </c>
      <c r="D66" s="15">
        <f>табл1прил5!C64</f>
        <v>11</v>
      </c>
      <c r="E66" s="16" t="str">
        <f>табл1прил5!D64</f>
        <v>99.0.00.00000</v>
      </c>
      <c r="F66" s="17" t="str">
        <f>табл1прил5!E64</f>
        <v/>
      </c>
      <c r="G66" s="18">
        <f>табл1прил5!F64</f>
        <v>5</v>
      </c>
      <c r="H66" s="12"/>
    </row>
    <row r="67" spans="1:8" s="171" customFormat="1" ht="18.75">
      <c r="A67" s="13" t="str">
        <f>табл1прил5!A65</f>
        <v>Резервные фонды местных администраций</v>
      </c>
      <c r="B67" s="138">
        <f t="shared" si="0"/>
        <v>223</v>
      </c>
      <c r="C67" s="14">
        <f>табл1прил5!B65</f>
        <v>1</v>
      </c>
      <c r="D67" s="15">
        <f>табл1прил5!C65</f>
        <v>11</v>
      </c>
      <c r="E67" s="16" t="str">
        <f>табл1прил5!D65</f>
        <v>99.0.00.20550</v>
      </c>
      <c r="F67" s="17" t="str">
        <f>табл1прил5!E65</f>
        <v/>
      </c>
      <c r="G67" s="18">
        <f>табл1прил5!F65</f>
        <v>5</v>
      </c>
      <c r="H67" s="12"/>
    </row>
    <row r="68" spans="1:8" s="171" customFormat="1" ht="18.75">
      <c r="A68" s="13" t="str">
        <f>табл1прил5!A66</f>
        <v>Иные бюджетные ассигнования</v>
      </c>
      <c r="B68" s="138">
        <f t="shared" si="0"/>
        <v>223</v>
      </c>
      <c r="C68" s="14">
        <f>табл1прил5!B66</f>
        <v>1</v>
      </c>
      <c r="D68" s="15">
        <f>табл1прил5!C66</f>
        <v>11</v>
      </c>
      <c r="E68" s="16" t="str">
        <f>табл1прил5!D66</f>
        <v>99.0.00.20550</v>
      </c>
      <c r="F68" s="17">
        <f>табл1прил5!E66</f>
        <v>800</v>
      </c>
      <c r="G68" s="18">
        <f>табл1прил5!F66</f>
        <v>5</v>
      </c>
      <c r="H68" s="12"/>
    </row>
    <row r="69" spans="1:8" s="171" customFormat="1" ht="18.75">
      <c r="A69" s="13" t="str">
        <f>табл1прил5!A67</f>
        <v>Резервные средства</v>
      </c>
      <c r="B69" s="138">
        <f t="shared" si="0"/>
        <v>223</v>
      </c>
      <c r="C69" s="14">
        <f>табл1прил5!B67</f>
        <v>1</v>
      </c>
      <c r="D69" s="15">
        <f>табл1прил5!C67</f>
        <v>11</v>
      </c>
      <c r="E69" s="16" t="str">
        <f>табл1прил5!D67</f>
        <v>99.0.00.20550</v>
      </c>
      <c r="F69" s="17">
        <f>табл1прил5!E67</f>
        <v>870</v>
      </c>
      <c r="G69" s="18">
        <f>табл1прил5!F67</f>
        <v>5</v>
      </c>
      <c r="H69" s="12"/>
    </row>
    <row r="70" spans="1:8" s="121" customFormat="1" ht="18.75">
      <c r="A70" s="6" t="str">
        <f>табл1прил5!A68</f>
        <v>Другие общегосударственные вопросы</v>
      </c>
      <c r="B70" s="138">
        <f t="shared" si="0"/>
        <v>223</v>
      </c>
      <c r="C70" s="7">
        <f>табл1прил5!B68</f>
        <v>1</v>
      </c>
      <c r="D70" s="8">
        <f>табл1прил5!C68</f>
        <v>13</v>
      </c>
      <c r="E70" s="9" t="str">
        <f>табл1прил5!D68</f>
        <v/>
      </c>
      <c r="F70" s="10" t="str">
        <f>табл1прил5!E68</f>
        <v/>
      </c>
      <c r="G70" s="11">
        <f>табл1прил5!F68</f>
        <v>172.1</v>
      </c>
      <c r="H70" s="120"/>
    </row>
    <row r="71" spans="1:8" s="171" customFormat="1" ht="18.75">
      <c r="A71" s="13" t="str">
        <f>табл1прил5!A69</f>
        <v>Непрограммные направления бюджета</v>
      </c>
      <c r="B71" s="138">
        <f t="shared" si="0"/>
        <v>223</v>
      </c>
      <c r="C71" s="14">
        <f>табл1прил5!B69</f>
        <v>1</v>
      </c>
      <c r="D71" s="15">
        <f>табл1прил5!C69</f>
        <v>13</v>
      </c>
      <c r="E71" s="16" t="str">
        <f>табл1прил5!D69</f>
        <v>99.0.00.00000</v>
      </c>
      <c r="F71" s="17" t="str">
        <f>табл1прил5!E69</f>
        <v/>
      </c>
      <c r="G71" s="18">
        <f>табл1прил5!F69</f>
        <v>172.1</v>
      </c>
      <c r="H71" s="12"/>
    </row>
    <row r="72" spans="1:8" s="171" customFormat="1" ht="31.5">
      <c r="A72" s="13" t="str">
        <f>табл1прил5!A70</f>
        <v>Оценка недвижимости, признание прав и регулирование отношений по государственной собственности</v>
      </c>
      <c r="B72" s="138">
        <f t="shared" si="0"/>
        <v>223</v>
      </c>
      <c r="C72" s="14">
        <f>табл1прил5!B70</f>
        <v>1</v>
      </c>
      <c r="D72" s="15">
        <f>табл1прил5!C70</f>
        <v>13</v>
      </c>
      <c r="E72" s="16" t="str">
        <f>табл1прил5!D70</f>
        <v>99.0.00.00910</v>
      </c>
      <c r="F72" s="17" t="str">
        <f>табл1прил5!E70</f>
        <v/>
      </c>
      <c r="G72" s="18">
        <f>табл1прил5!F70</f>
        <v>16</v>
      </c>
      <c r="H72" s="12"/>
    </row>
    <row r="73" spans="1:8" s="171" customFormat="1" ht="31.5">
      <c r="A73" s="13" t="str">
        <f>табл1прил5!A71</f>
        <v>Закупка товаров, работ и услуг для  государственных (муниципальных) нужд</v>
      </c>
      <c r="B73" s="138">
        <f t="shared" si="0"/>
        <v>223</v>
      </c>
      <c r="C73" s="14">
        <f>табл1прил5!B71</f>
        <v>1</v>
      </c>
      <c r="D73" s="15">
        <f>табл1прил5!C71</f>
        <v>13</v>
      </c>
      <c r="E73" s="16" t="str">
        <f>табл1прил5!D71</f>
        <v>99.0.00.00910</v>
      </c>
      <c r="F73" s="17">
        <f>табл1прил5!E71</f>
        <v>200</v>
      </c>
      <c r="G73" s="18">
        <f>табл1прил5!F71</f>
        <v>16</v>
      </c>
      <c r="H73" s="12"/>
    </row>
    <row r="74" spans="1:8" s="171" customFormat="1" ht="31.5">
      <c r="A74" s="13" t="str">
        <f>табл1прил5!A72</f>
        <v>Иные закупки товаров, работ и услуг для обеспечения государственных (муниципальных) нужд</v>
      </c>
      <c r="B74" s="138">
        <f t="shared" si="0"/>
        <v>223</v>
      </c>
      <c r="C74" s="14">
        <f>табл1прил5!B72</f>
        <v>1</v>
      </c>
      <c r="D74" s="15">
        <f>табл1прил5!C72</f>
        <v>13</v>
      </c>
      <c r="E74" s="16" t="str">
        <f>табл1прил5!D72</f>
        <v>99.0.00.00910</v>
      </c>
      <c r="F74" s="17">
        <f>табл1прил5!E72</f>
        <v>240</v>
      </c>
      <c r="G74" s="18">
        <f>табл1прил5!F72</f>
        <v>16</v>
      </c>
      <c r="H74" s="12"/>
    </row>
    <row r="75" spans="1:8" s="171" customFormat="1" ht="18.75" hidden="1">
      <c r="A75" s="13" t="str">
        <f>табл1прил5!A73</f>
        <v>Иные бюджетные ассигнования</v>
      </c>
      <c r="B75" s="138">
        <f t="shared" si="0"/>
        <v>223</v>
      </c>
      <c r="C75" s="14">
        <f>табл1прил5!B73</f>
        <v>1</v>
      </c>
      <c r="D75" s="15">
        <f>табл1прил5!C73</f>
        <v>13</v>
      </c>
      <c r="E75" s="16" t="str">
        <f>табл1прил5!D73</f>
        <v>99.0.00.00910</v>
      </c>
      <c r="F75" s="17">
        <f>табл1прил5!E73</f>
        <v>800</v>
      </c>
      <c r="G75" s="18">
        <f>табл1прил5!F73</f>
        <v>0</v>
      </c>
      <c r="H75" s="12"/>
    </row>
    <row r="76" spans="1:8" s="171" customFormat="1" ht="18.75" hidden="1">
      <c r="A76" s="13" t="str">
        <f>табл1прил5!A74</f>
        <v xml:space="preserve">Уплата налогов, сборов и иных платежей </v>
      </c>
      <c r="B76" s="138">
        <f t="shared" si="0"/>
        <v>223</v>
      </c>
      <c r="C76" s="14">
        <f>табл1прил5!B74</f>
        <v>1</v>
      </c>
      <c r="D76" s="15">
        <f>табл1прил5!C74</f>
        <v>13</v>
      </c>
      <c r="E76" s="16" t="str">
        <f>табл1прил5!D74</f>
        <v>99.0.00.00910</v>
      </c>
      <c r="F76" s="17">
        <f>табл1прил5!E74</f>
        <v>850</v>
      </c>
      <c r="G76" s="18">
        <f>табл1прил5!F74</f>
        <v>0</v>
      </c>
      <c r="H76" s="12"/>
    </row>
    <row r="77" spans="1:8" s="171" customFormat="1" ht="18.75">
      <c r="A77" s="13" t="str">
        <f>табл1прил5!A75</f>
        <v>Выполнение других обязательств государства</v>
      </c>
      <c r="B77" s="138">
        <f t="shared" si="0"/>
        <v>223</v>
      </c>
      <c r="C77" s="14">
        <f>табл1прил5!B75</f>
        <v>1</v>
      </c>
      <c r="D77" s="15">
        <f>табл1прил5!C75</f>
        <v>13</v>
      </c>
      <c r="E77" s="16" t="str">
        <f>табл1прил5!D75</f>
        <v>99.0.00.00920</v>
      </c>
      <c r="F77" s="17" t="str">
        <f>табл1прил5!E75</f>
        <v/>
      </c>
      <c r="G77" s="18">
        <f>табл1прил5!F75</f>
        <v>156.1</v>
      </c>
      <c r="H77" s="12"/>
    </row>
    <row r="78" spans="1:8" s="171" customFormat="1" ht="31.5">
      <c r="A78" s="13" t="str">
        <f>табл1прил5!A76</f>
        <v>Закупка товаров, работ и услуг для  государственных (муниципальных) нужд</v>
      </c>
      <c r="B78" s="138">
        <f t="shared" si="0"/>
        <v>223</v>
      </c>
      <c r="C78" s="14">
        <f>табл1прил5!B76</f>
        <v>1</v>
      </c>
      <c r="D78" s="15">
        <f>табл1прил5!C76</f>
        <v>13</v>
      </c>
      <c r="E78" s="16" t="str">
        <f>табл1прил5!D76</f>
        <v>99.0.00.00920</v>
      </c>
      <c r="F78" s="17">
        <f>табл1прил5!E76</f>
        <v>200</v>
      </c>
      <c r="G78" s="18">
        <f>табл1прил5!F76</f>
        <v>151.1</v>
      </c>
      <c r="H78" s="12"/>
    </row>
    <row r="79" spans="1:8" s="171" customFormat="1" ht="31.5">
      <c r="A79" s="13" t="str">
        <f>табл1прил5!A77</f>
        <v>Иные закупки товаров, работ и услуг для обеспечения государственных (муниципальных) нужд</v>
      </c>
      <c r="B79" s="138">
        <f t="shared" si="0"/>
        <v>223</v>
      </c>
      <c r="C79" s="14">
        <f>табл1прил5!B77</f>
        <v>1</v>
      </c>
      <c r="D79" s="15">
        <f>табл1прил5!C77</f>
        <v>13</v>
      </c>
      <c r="E79" s="16" t="str">
        <f>табл1прил5!D77</f>
        <v>99.0.00.00920</v>
      </c>
      <c r="F79" s="17">
        <f>табл1прил5!E77</f>
        <v>240</v>
      </c>
      <c r="G79" s="18">
        <f>табл1прил5!F77</f>
        <v>151.1</v>
      </c>
      <c r="H79" s="12"/>
    </row>
    <row r="80" spans="1:8" s="171" customFormat="1" ht="18.75" hidden="1">
      <c r="A80" s="13" t="str">
        <f>табл1прил5!A78</f>
        <v>Иные выплаты населению</v>
      </c>
      <c r="B80" s="138">
        <f t="shared" si="0"/>
        <v>223</v>
      </c>
      <c r="C80" s="14">
        <f>табл1прил5!B78</f>
        <v>1</v>
      </c>
      <c r="D80" s="15">
        <f>табл1прил5!C78</f>
        <v>13</v>
      </c>
      <c r="E80" s="16" t="str">
        <f>табл1прил5!D78</f>
        <v>99.0.00.00920</v>
      </c>
      <c r="F80" s="17">
        <f>табл1прил5!E78</f>
        <v>300</v>
      </c>
      <c r="G80" s="18">
        <f>табл1прил5!F78</f>
        <v>0</v>
      </c>
      <c r="H80" s="12"/>
    </row>
    <row r="81" spans="1:8" s="171" customFormat="1" ht="18.75" hidden="1">
      <c r="A81" s="13" t="str">
        <f>табл1прил5!A79</f>
        <v xml:space="preserve">Исполнение судебных актов </v>
      </c>
      <c r="B81" s="138">
        <f t="shared" si="0"/>
        <v>223</v>
      </c>
      <c r="C81" s="14">
        <f>табл1прил5!B79</f>
        <v>1</v>
      </c>
      <c r="D81" s="15">
        <f>табл1прил5!C79</f>
        <v>13</v>
      </c>
      <c r="E81" s="16" t="str">
        <f>табл1прил5!D79</f>
        <v>99.0.00.00920</v>
      </c>
      <c r="F81" s="17">
        <f>табл1прил5!E79</f>
        <v>360</v>
      </c>
      <c r="G81" s="18">
        <f>табл1прил5!F79</f>
        <v>0</v>
      </c>
      <c r="H81" s="12"/>
    </row>
    <row r="82" spans="1:8" s="171" customFormat="1" ht="18.75">
      <c r="A82" s="13" t="str">
        <f>табл1прил5!A80</f>
        <v>Иные бюджетные ассигнования</v>
      </c>
      <c r="B82" s="138">
        <f t="shared" ref="B82:B145" si="1">$B$12</f>
        <v>223</v>
      </c>
      <c r="C82" s="14">
        <f>табл1прил5!B80</f>
        <v>1</v>
      </c>
      <c r="D82" s="15">
        <f>табл1прил5!C80</f>
        <v>13</v>
      </c>
      <c r="E82" s="16" t="str">
        <f>табл1прил5!D80</f>
        <v>99.0.00.00920</v>
      </c>
      <c r="F82" s="17">
        <f>табл1прил5!E80</f>
        <v>800</v>
      </c>
      <c r="G82" s="18">
        <f>табл1прил5!F80</f>
        <v>5</v>
      </c>
      <c r="H82" s="12"/>
    </row>
    <row r="83" spans="1:8" s="171" customFormat="1" ht="18.75" hidden="1">
      <c r="A83" s="13" t="str">
        <f>табл1прил5!A81</f>
        <v xml:space="preserve">Исполнение судебных актов </v>
      </c>
      <c r="B83" s="138">
        <f t="shared" si="1"/>
        <v>223</v>
      </c>
      <c r="C83" s="14">
        <f>табл1прил5!B81</f>
        <v>1</v>
      </c>
      <c r="D83" s="15">
        <f>табл1прил5!C81</f>
        <v>13</v>
      </c>
      <c r="E83" s="16" t="str">
        <f>табл1прил5!D81</f>
        <v>99.0.00.00920</v>
      </c>
      <c r="F83" s="17">
        <f>табл1прил5!E81</f>
        <v>830</v>
      </c>
      <c r="G83" s="18">
        <f>табл1прил5!F81</f>
        <v>0</v>
      </c>
      <c r="H83" s="12"/>
    </row>
    <row r="84" spans="1:8" s="171" customFormat="1" ht="18.75">
      <c r="A84" s="13" t="str">
        <f>табл1прил5!A82</f>
        <v xml:space="preserve">Уплата налогов, сборов и иных платежей </v>
      </c>
      <c r="B84" s="138">
        <f t="shared" si="1"/>
        <v>223</v>
      </c>
      <c r="C84" s="14">
        <f>табл1прил5!B82</f>
        <v>1</v>
      </c>
      <c r="D84" s="15">
        <f>табл1прил5!C82</f>
        <v>13</v>
      </c>
      <c r="E84" s="16" t="str">
        <f>табл1прил5!D82</f>
        <v>99.0.00.00920</v>
      </c>
      <c r="F84" s="17">
        <f>табл1прил5!E82</f>
        <v>850</v>
      </c>
      <c r="G84" s="18">
        <f>табл1прил5!F82</f>
        <v>5</v>
      </c>
      <c r="H84" s="12"/>
    </row>
    <row r="85" spans="1:8" ht="18.75">
      <c r="A85" s="6" t="s">
        <v>353</v>
      </c>
      <c r="B85" s="138">
        <f t="shared" si="1"/>
        <v>223</v>
      </c>
      <c r="C85" s="7">
        <v>2</v>
      </c>
      <c r="D85" s="15"/>
      <c r="E85" s="16"/>
      <c r="F85" s="17"/>
      <c r="G85" s="11">
        <f>табл1прил5!F83</f>
        <v>92.699999999999989</v>
      </c>
      <c r="H85" s="12"/>
    </row>
    <row r="86" spans="1:8" s="121" customFormat="1" ht="18.75">
      <c r="A86" s="6" t="str">
        <f>табл1прил5!A84</f>
        <v>Мобилизационная и вневойсковая подготовка</v>
      </c>
      <c r="B86" s="138">
        <f t="shared" si="1"/>
        <v>223</v>
      </c>
      <c r="C86" s="7">
        <f>табл1прил5!B84</f>
        <v>2</v>
      </c>
      <c r="D86" s="8">
        <v>3</v>
      </c>
      <c r="E86" s="9" t="str">
        <f>табл1прил5!D84</f>
        <v/>
      </c>
      <c r="F86" s="10" t="str">
        <f>табл1прил5!E84</f>
        <v/>
      </c>
      <c r="G86" s="11">
        <f>табл1прил5!F84</f>
        <v>92.699999999999989</v>
      </c>
      <c r="H86" s="120"/>
    </row>
    <row r="87" spans="1:8" s="171" customFormat="1" ht="18.75">
      <c r="A87" s="13" t="str">
        <f>табл1прил5!A85</f>
        <v>Непрограммные направления  бюджета</v>
      </c>
      <c r="B87" s="138">
        <f t="shared" si="1"/>
        <v>223</v>
      </c>
      <c r="C87" s="14">
        <f>табл1прил5!B85</f>
        <v>2</v>
      </c>
      <c r="D87" s="15">
        <f>табл1прил5!C85</f>
        <v>3</v>
      </c>
      <c r="E87" s="16" t="str">
        <f>табл1прил5!D85</f>
        <v>99.0.00.00000</v>
      </c>
      <c r="F87" s="17" t="str">
        <f>табл1прил5!E85</f>
        <v/>
      </c>
      <c r="G87" s="18">
        <f>табл1прил5!F85</f>
        <v>92.699999999999989</v>
      </c>
      <c r="H87" s="12"/>
    </row>
    <row r="88" spans="1:8" s="198" customFormat="1" ht="47.25">
      <c r="A88" s="13" t="str">
        <f>табл1прил5!A86</f>
        <v xml:space="preserve">Субвенции на осуществление первичного воинского учета на территориях, где отсутствуют военные комиссариаты 
</v>
      </c>
      <c r="B88" s="138">
        <f t="shared" si="1"/>
        <v>223</v>
      </c>
      <c r="C88" s="14">
        <f>табл1прил5!B86</f>
        <v>2</v>
      </c>
      <c r="D88" s="15">
        <f>табл1прил5!C86</f>
        <v>3</v>
      </c>
      <c r="E88" s="16" t="str">
        <f>табл1прил5!D86</f>
        <v>99.0.00.51180</v>
      </c>
      <c r="F88" s="17" t="str">
        <f>табл1прил5!E86</f>
        <v/>
      </c>
      <c r="G88" s="18">
        <f>табл1прил5!F86</f>
        <v>92.699999999999989</v>
      </c>
      <c r="H88" s="38"/>
    </row>
    <row r="89" spans="1:8" s="171" customFormat="1" ht="63">
      <c r="A89" s="13" t="str">
        <f>табл1прил5!A87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9" s="138">
        <f t="shared" si="1"/>
        <v>223</v>
      </c>
      <c r="C89" s="14">
        <f>табл1прил5!B87</f>
        <v>2</v>
      </c>
      <c r="D89" s="15">
        <f>табл1прил5!C87</f>
        <v>3</v>
      </c>
      <c r="E89" s="16" t="str">
        <f>табл1прил5!D87</f>
        <v>99.0.00.51180</v>
      </c>
      <c r="F89" s="17">
        <f>табл1прил5!E87</f>
        <v>100</v>
      </c>
      <c r="G89" s="18">
        <f>табл1прил5!F87</f>
        <v>88.1</v>
      </c>
      <c r="H89" s="12"/>
    </row>
    <row r="90" spans="1:8" s="171" customFormat="1" ht="31.5">
      <c r="A90" s="13" t="str">
        <f>табл1прил5!A88</f>
        <v>Расходы на выплаты по оплате труда работников государственных (муниципальных органов) органов</v>
      </c>
      <c r="B90" s="138">
        <f t="shared" si="1"/>
        <v>223</v>
      </c>
      <c r="C90" s="14">
        <f>табл1прил5!B88</f>
        <v>2</v>
      </c>
      <c r="D90" s="15">
        <f>табл1прил5!C88</f>
        <v>3</v>
      </c>
      <c r="E90" s="16" t="str">
        <f>табл1прил5!D88</f>
        <v>99.0.00.51180</v>
      </c>
      <c r="F90" s="17">
        <f>табл1прил5!E88</f>
        <v>120</v>
      </c>
      <c r="G90" s="18">
        <f>табл1прил5!F88</f>
        <v>88.1</v>
      </c>
      <c r="H90" s="12"/>
    </row>
    <row r="91" spans="1:8" s="171" customFormat="1" ht="31.5">
      <c r="A91" s="13" t="str">
        <f>табл1прил5!A89</f>
        <v>Закупка товаров, работ и услуг для  государственных (муниципальных) нужд</v>
      </c>
      <c r="B91" s="138">
        <f t="shared" si="1"/>
        <v>223</v>
      </c>
      <c r="C91" s="14">
        <f>табл1прил5!B89</f>
        <v>2</v>
      </c>
      <c r="D91" s="15">
        <f>табл1прил5!C89</f>
        <v>3</v>
      </c>
      <c r="E91" s="16" t="str">
        <f>табл1прил5!D89</f>
        <v>99.0.00.51180</v>
      </c>
      <c r="F91" s="17">
        <f>табл1прил5!E89</f>
        <v>200</v>
      </c>
      <c r="G91" s="18">
        <f>табл1прил5!F89</f>
        <v>4.5999999999999996</v>
      </c>
      <c r="H91" s="12"/>
    </row>
    <row r="92" spans="1:8" s="171" customFormat="1" ht="31.5">
      <c r="A92" s="13" t="str">
        <f>табл1прил5!A90</f>
        <v>Иные закупки товаров, работ и услуг для обеспечения государственных (муниципальных) нужд</v>
      </c>
      <c r="B92" s="138">
        <f t="shared" si="1"/>
        <v>223</v>
      </c>
      <c r="C92" s="14">
        <f>табл1прил5!B90</f>
        <v>2</v>
      </c>
      <c r="D92" s="15">
        <f>табл1прил5!C90</f>
        <v>3</v>
      </c>
      <c r="E92" s="16" t="str">
        <f>табл1прил5!D90</f>
        <v>99.0.00.51180</v>
      </c>
      <c r="F92" s="17">
        <f>табл1прил5!E90</f>
        <v>240</v>
      </c>
      <c r="G92" s="18">
        <f>табл1прил5!F90</f>
        <v>4.5999999999999996</v>
      </c>
      <c r="H92" s="12"/>
    </row>
    <row r="93" spans="1:8" ht="31.5">
      <c r="A93" s="6" t="str">
        <f>табл1прил5!A91</f>
        <v>Национальная безопасность и правоохранительная деятельность</v>
      </c>
      <c r="B93" s="138">
        <f t="shared" si="1"/>
        <v>223</v>
      </c>
      <c r="C93" s="7">
        <f>табл1прил5!B91</f>
        <v>3</v>
      </c>
      <c r="D93" s="8"/>
      <c r="E93" s="9"/>
      <c r="F93" s="10"/>
      <c r="G93" s="11">
        <f>табл1прил5!F91</f>
        <v>96.300000000000011</v>
      </c>
      <c r="H93" s="12"/>
    </row>
    <row r="94" spans="1:8" s="121" customFormat="1" ht="31.5">
      <c r="A94" s="6" t="str">
        <f>табл1прил5!A92</f>
        <v>Защита населения и территории от чрезвычайных ситуаций природного и техногенного характера, гражданская оборона</v>
      </c>
      <c r="B94" s="138">
        <f t="shared" si="1"/>
        <v>223</v>
      </c>
      <c r="C94" s="7">
        <f>табл1прил5!B92</f>
        <v>3</v>
      </c>
      <c r="D94" s="8">
        <f>табл1прил5!C92</f>
        <v>9</v>
      </c>
      <c r="E94" s="9" t="str">
        <f>табл1прил5!D92</f>
        <v/>
      </c>
      <c r="F94" s="10" t="str">
        <f>табл1прил5!E92</f>
        <v/>
      </c>
      <c r="G94" s="11">
        <f>табл1прил5!F92</f>
        <v>33.1</v>
      </c>
      <c r="H94" s="120"/>
    </row>
    <row r="95" spans="1:8" s="171" customFormat="1" ht="63">
      <c r="A95" s="13" t="str">
        <f>табл1прил5!A93</f>
        <v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на 2017-2019 годы"</v>
      </c>
      <c r="B95" s="138">
        <f t="shared" si="1"/>
        <v>223</v>
      </c>
      <c r="C95" s="14">
        <f>табл1прил5!B93</f>
        <v>3</v>
      </c>
      <c r="D95" s="15">
        <f>табл1прил5!C93</f>
        <v>9</v>
      </c>
      <c r="E95" s="16" t="str">
        <f>табл1прил5!D93</f>
        <v>50.0.00.00000</v>
      </c>
      <c r="F95" s="17" t="str">
        <f>табл1прил5!E93</f>
        <v/>
      </c>
      <c r="G95" s="18">
        <f>табл1прил5!F93</f>
        <v>33.1</v>
      </c>
      <c r="H95" s="12"/>
    </row>
    <row r="96" spans="1:8" s="171" customFormat="1" ht="47.25">
      <c r="A96" s="13" t="str">
        <f>табл1прил5!A94</f>
        <v>Реализация мероприятий по предупреждению и ликвидации последствий чрезвычайных ситуаций и стихийных бедствий природного и техногенного характера</v>
      </c>
      <c r="B96" s="138">
        <f t="shared" si="1"/>
        <v>223</v>
      </c>
      <c r="C96" s="14">
        <f>табл1прил5!B94</f>
        <v>3</v>
      </c>
      <c r="D96" s="15">
        <f>табл1прил5!C94</f>
        <v>9</v>
      </c>
      <c r="E96" s="16" t="str">
        <f>табл1прил5!D94</f>
        <v>50.0.00.02180</v>
      </c>
      <c r="F96" s="17" t="str">
        <f>табл1прил5!E94</f>
        <v/>
      </c>
      <c r="G96" s="18">
        <f>табл1прил5!F94</f>
        <v>33.1</v>
      </c>
      <c r="H96" s="12"/>
    </row>
    <row r="97" spans="1:8" s="171" customFormat="1" ht="31.5">
      <c r="A97" s="13" t="str">
        <f>табл1прил5!A95</f>
        <v>Закупка товаров, работ и услуг для  государственных (муниципальных) нужд</v>
      </c>
      <c r="B97" s="138">
        <f t="shared" si="1"/>
        <v>223</v>
      </c>
      <c r="C97" s="14">
        <f>табл1прил5!B95</f>
        <v>3</v>
      </c>
      <c r="D97" s="15">
        <f>табл1прил5!C95</f>
        <v>9</v>
      </c>
      <c r="E97" s="16" t="str">
        <f>табл1прил5!D95</f>
        <v>50.0.00.02180</v>
      </c>
      <c r="F97" s="17">
        <f>табл1прил5!E95</f>
        <v>200</v>
      </c>
      <c r="G97" s="18">
        <f>табл1прил5!F95</f>
        <v>33.1</v>
      </c>
      <c r="H97" s="12"/>
    </row>
    <row r="98" spans="1:8" s="171" customFormat="1" ht="31.5">
      <c r="A98" s="13" t="str">
        <f>табл1прил5!A96</f>
        <v>Иные закупки товаров, работ и услуг для обеспечения государственных (муниципальных) нужд</v>
      </c>
      <c r="B98" s="138">
        <f t="shared" si="1"/>
        <v>223</v>
      </c>
      <c r="C98" s="14">
        <f>табл1прил5!B96</f>
        <v>3</v>
      </c>
      <c r="D98" s="15">
        <f>табл1прил5!C96</f>
        <v>9</v>
      </c>
      <c r="E98" s="16" t="str">
        <f>табл1прил5!D96</f>
        <v>50.0.00.02180</v>
      </c>
      <c r="F98" s="17">
        <f>табл1прил5!E96</f>
        <v>240</v>
      </c>
      <c r="G98" s="18">
        <f>табл1прил5!F96</f>
        <v>33.1</v>
      </c>
      <c r="H98" s="12"/>
    </row>
    <row r="99" spans="1:8" s="171" customFormat="1" ht="31.5" hidden="1">
      <c r="A99" s="13" t="str">
        <f>табл1прил5!A97</f>
        <v>Реализация мероприятий по подготовке и организации населения к действиям в чрезвычайной ситуации в мирное и военное время</v>
      </c>
      <c r="B99" s="138">
        <f t="shared" si="1"/>
        <v>223</v>
      </c>
      <c r="C99" s="14">
        <f>табл1прил5!B97</f>
        <v>3</v>
      </c>
      <c r="D99" s="15">
        <f>табл1прил5!C97</f>
        <v>9</v>
      </c>
      <c r="E99" s="16" t="str">
        <f>табл1прил5!D97</f>
        <v>50.0.00.02190</v>
      </c>
      <c r="F99" s="17">
        <f>табл1прил5!E97</f>
        <v>0</v>
      </c>
      <c r="G99" s="18">
        <f>табл1прил5!F97</f>
        <v>0</v>
      </c>
      <c r="H99" s="12"/>
    </row>
    <row r="100" spans="1:8" s="171" customFormat="1" ht="31.5" hidden="1">
      <c r="A100" s="13" t="str">
        <f>табл1прил5!A98</f>
        <v>Закупка товаров, работ и услуг для  государственных (муниципальных) нужд</v>
      </c>
      <c r="B100" s="138">
        <f t="shared" si="1"/>
        <v>223</v>
      </c>
      <c r="C100" s="14">
        <f>табл1прил5!B98</f>
        <v>3</v>
      </c>
      <c r="D100" s="15">
        <f>табл1прил5!C98</f>
        <v>9</v>
      </c>
      <c r="E100" s="16" t="str">
        <f>табл1прил5!D98</f>
        <v>50.0.00.02190</v>
      </c>
      <c r="F100" s="17">
        <f>табл1прил5!E98</f>
        <v>200</v>
      </c>
      <c r="G100" s="18">
        <f>табл1прил5!F98</f>
        <v>0</v>
      </c>
      <c r="H100" s="12"/>
    </row>
    <row r="101" spans="1:8" s="171" customFormat="1" ht="31.5" hidden="1">
      <c r="A101" s="13" t="str">
        <f>табл1прил5!A99</f>
        <v>Иные закупки товаров, работ и услуг для обеспечения государственных (муниципальных) нужд</v>
      </c>
      <c r="B101" s="138">
        <f t="shared" si="1"/>
        <v>223</v>
      </c>
      <c r="C101" s="14">
        <f>табл1прил5!B99</f>
        <v>3</v>
      </c>
      <c r="D101" s="15">
        <f>табл1прил5!C99</f>
        <v>9</v>
      </c>
      <c r="E101" s="16" t="str">
        <f>табл1прил5!D99</f>
        <v>50.0.00.02190</v>
      </c>
      <c r="F101" s="17">
        <f>табл1прил5!E99</f>
        <v>240</v>
      </c>
      <c r="G101" s="18">
        <f>табл1прил5!F99</f>
        <v>0</v>
      </c>
      <c r="H101" s="12"/>
    </row>
    <row r="102" spans="1:8" s="171" customFormat="1" ht="47.25" hidden="1">
      <c r="A102" s="13" t="str">
        <f>табл1прил5!A100</f>
        <v>Реализация мероприятий по обеспечению безопасности людей на водных объектах и ликвидации происшедствий на водных объектах</v>
      </c>
      <c r="B102" s="138">
        <f t="shared" si="1"/>
        <v>223</v>
      </c>
      <c r="C102" s="14">
        <f>табл1прил5!B100</f>
        <v>3</v>
      </c>
      <c r="D102" s="15">
        <f>табл1прил5!C100</f>
        <v>9</v>
      </c>
      <c r="E102" s="16" t="str">
        <f>табл1прил5!D100</f>
        <v>50.0.00.02200</v>
      </c>
      <c r="F102" s="17">
        <f>табл1прил5!E100</f>
        <v>0</v>
      </c>
      <c r="G102" s="18">
        <f>табл1прил5!F100</f>
        <v>0</v>
      </c>
      <c r="H102" s="12"/>
    </row>
    <row r="103" spans="1:8" s="171" customFormat="1" ht="31.5" hidden="1">
      <c r="A103" s="13" t="str">
        <f>табл1прил5!A101</f>
        <v>Закупка товаров, работ и услуг для  государственных (муниципальных) нужд</v>
      </c>
      <c r="B103" s="138">
        <f t="shared" si="1"/>
        <v>223</v>
      </c>
      <c r="C103" s="14">
        <f>табл1прил5!B101</f>
        <v>3</v>
      </c>
      <c r="D103" s="15">
        <f>табл1прил5!C101</f>
        <v>9</v>
      </c>
      <c r="E103" s="16" t="str">
        <f>табл1прил5!D101</f>
        <v>50.0.00.02200</v>
      </c>
      <c r="F103" s="17">
        <f>табл1прил5!E101</f>
        <v>200</v>
      </c>
      <c r="G103" s="18">
        <f>табл1прил5!F101</f>
        <v>0</v>
      </c>
      <c r="H103" s="12"/>
    </row>
    <row r="104" spans="1:8" s="171" customFormat="1" ht="31.5" hidden="1">
      <c r="A104" s="13" t="str">
        <f>табл1прил5!A102</f>
        <v>Иные закупки товаров, работ и услуг для обеспечения государственных (муниципальных) нужд</v>
      </c>
      <c r="B104" s="138">
        <f t="shared" si="1"/>
        <v>223</v>
      </c>
      <c r="C104" s="14">
        <f>табл1прил5!B102</f>
        <v>3</v>
      </c>
      <c r="D104" s="15">
        <f>табл1прил5!C102</f>
        <v>9</v>
      </c>
      <c r="E104" s="16" t="str">
        <f>табл1прил5!D102</f>
        <v>50.0.00.02200</v>
      </c>
      <c r="F104" s="17">
        <f>табл1прил5!E102</f>
        <v>240</v>
      </c>
      <c r="G104" s="18">
        <f>табл1прил5!F102</f>
        <v>0</v>
      </c>
      <c r="H104" s="12"/>
    </row>
    <row r="105" spans="1:8" s="171" customFormat="1" ht="18.75" hidden="1">
      <c r="A105" s="13" t="str">
        <f>табл1прил5!A103</f>
        <v>Непрограммные направления бюджета</v>
      </c>
      <c r="B105" s="138">
        <f t="shared" si="1"/>
        <v>223</v>
      </c>
      <c r="C105" s="14">
        <f>табл1прил5!B103</f>
        <v>3</v>
      </c>
      <c r="D105" s="15">
        <f>табл1прил5!C103</f>
        <v>9</v>
      </c>
      <c r="E105" s="16" t="str">
        <f>табл1прил5!D103</f>
        <v>99.0.00.00000</v>
      </c>
      <c r="F105" s="17">
        <f>табл1прил5!E103</f>
        <v>0</v>
      </c>
      <c r="G105" s="18">
        <f>табл1прил5!F103</f>
        <v>0</v>
      </c>
      <c r="H105" s="12"/>
    </row>
    <row r="106" spans="1:8" s="171" customFormat="1" ht="47.25" hidden="1">
      <c r="A106" s="13" t="str">
        <f>табл1прил5!A104</f>
        <v>Мероприятия по предупреждению и ликвидации последствий чрезвычайных ситуаций и стихийных бедствий природного и техногенного характера</v>
      </c>
      <c r="B106" s="138">
        <f t="shared" si="1"/>
        <v>223</v>
      </c>
      <c r="C106" s="14">
        <f>табл1прил5!B104</f>
        <v>3</v>
      </c>
      <c r="D106" s="15">
        <f>табл1прил5!C104</f>
        <v>9</v>
      </c>
      <c r="E106" s="16" t="str">
        <f>табл1прил5!D104</f>
        <v>99.0.00.02180</v>
      </c>
      <c r="F106" s="17">
        <f>табл1прил5!E104</f>
        <v>0</v>
      </c>
      <c r="G106" s="18">
        <f>табл1прил5!F104</f>
        <v>0</v>
      </c>
      <c r="H106" s="12"/>
    </row>
    <row r="107" spans="1:8" s="171" customFormat="1" ht="31.5" hidden="1">
      <c r="A107" s="13" t="str">
        <f>табл1прил5!A105</f>
        <v>Закупка товаров, работ и услуг для  государственных (муниципальных) нужд</v>
      </c>
      <c r="B107" s="138">
        <f t="shared" si="1"/>
        <v>223</v>
      </c>
      <c r="C107" s="14">
        <f>табл1прил5!B105</f>
        <v>3</v>
      </c>
      <c r="D107" s="15">
        <f>табл1прил5!C105</f>
        <v>9</v>
      </c>
      <c r="E107" s="16" t="str">
        <f>табл1прил5!D105</f>
        <v>99.0.00.02180</v>
      </c>
      <c r="F107" s="17">
        <f>табл1прил5!E105</f>
        <v>200</v>
      </c>
      <c r="G107" s="18">
        <f>табл1прил5!F105</f>
        <v>0</v>
      </c>
      <c r="H107" s="12"/>
    </row>
    <row r="108" spans="1:8" s="171" customFormat="1" ht="31.5" hidden="1">
      <c r="A108" s="13" t="str">
        <f>табл1прил5!A106</f>
        <v>Иные закупки товаров, работ и услуг для обеспечения государственных (муниципальных) нужд</v>
      </c>
      <c r="B108" s="138">
        <f t="shared" si="1"/>
        <v>223</v>
      </c>
      <c r="C108" s="14">
        <f>табл1прил5!B106</f>
        <v>3</v>
      </c>
      <c r="D108" s="15">
        <f>табл1прил5!C106</f>
        <v>9</v>
      </c>
      <c r="E108" s="16" t="str">
        <f>табл1прил5!D106</f>
        <v>99.0.00.02180</v>
      </c>
      <c r="F108" s="17">
        <f>табл1прил5!E106</f>
        <v>240</v>
      </c>
      <c r="G108" s="18">
        <f>табл1прил5!F106</f>
        <v>0</v>
      </c>
      <c r="H108" s="12"/>
    </row>
    <row r="109" spans="1:8" s="171" customFormat="1" ht="31.5" hidden="1">
      <c r="A109" s="13" t="str">
        <f>табл1прил5!A107</f>
        <v>Мероприятия по подготовке и организации населения к действиям в чрезвычайной ситуации в мирное и военное время</v>
      </c>
      <c r="B109" s="138">
        <f t="shared" si="1"/>
        <v>223</v>
      </c>
      <c r="C109" s="14">
        <f>табл1прил5!B107</f>
        <v>3</v>
      </c>
      <c r="D109" s="15">
        <f>табл1прил5!C107</f>
        <v>9</v>
      </c>
      <c r="E109" s="16" t="str">
        <f>табл1прил5!D107</f>
        <v>99.0.00.02190</v>
      </c>
      <c r="F109" s="17">
        <f>табл1прил5!E107</f>
        <v>0</v>
      </c>
      <c r="G109" s="18">
        <f>табл1прил5!F107</f>
        <v>0</v>
      </c>
      <c r="H109" s="12"/>
    </row>
    <row r="110" spans="1:8" s="171" customFormat="1" ht="31.5" hidden="1">
      <c r="A110" s="13" t="str">
        <f>табл1прил5!A108</f>
        <v>Закупка товаров, работ и услуг для  государственных (муниципальных) нужд</v>
      </c>
      <c r="B110" s="138">
        <f t="shared" si="1"/>
        <v>223</v>
      </c>
      <c r="C110" s="14">
        <f>табл1прил5!B108</f>
        <v>3</v>
      </c>
      <c r="D110" s="15">
        <f>табл1прил5!C108</f>
        <v>9</v>
      </c>
      <c r="E110" s="16" t="str">
        <f>табл1прил5!D108</f>
        <v>99.0.00.02190</v>
      </c>
      <c r="F110" s="17">
        <f>табл1прил5!E108</f>
        <v>200</v>
      </c>
      <c r="G110" s="18">
        <f>табл1прил5!F108</f>
        <v>0</v>
      </c>
      <c r="H110" s="12"/>
    </row>
    <row r="111" spans="1:8" s="171" customFormat="1" ht="31.5" hidden="1">
      <c r="A111" s="13" t="str">
        <f>табл1прил5!A109</f>
        <v>Иные закупки товаров, работ и услуг для обеспечения государственных (муниципальных) нужд</v>
      </c>
      <c r="B111" s="138">
        <f t="shared" si="1"/>
        <v>223</v>
      </c>
      <c r="C111" s="14">
        <f>табл1прил5!B109</f>
        <v>3</v>
      </c>
      <c r="D111" s="15">
        <f>табл1прил5!C109</f>
        <v>9</v>
      </c>
      <c r="E111" s="16" t="str">
        <f>табл1прил5!D109</f>
        <v>99.0.00.02190</v>
      </c>
      <c r="F111" s="17">
        <f>табл1прил5!E109</f>
        <v>240</v>
      </c>
      <c r="G111" s="18">
        <f>табл1прил5!F109</f>
        <v>0</v>
      </c>
      <c r="H111" s="12"/>
    </row>
    <row r="112" spans="1:8" s="171" customFormat="1" ht="31.5" hidden="1">
      <c r="A112" s="13" t="str">
        <f>табл1прил5!A110</f>
        <v>Мероприятия по обеспечению безопасности людей на водных объектах и ликвидации происшедствий на водных объектах</v>
      </c>
      <c r="B112" s="138">
        <f t="shared" si="1"/>
        <v>223</v>
      </c>
      <c r="C112" s="14">
        <f>табл1прил5!B110</f>
        <v>3</v>
      </c>
      <c r="D112" s="15">
        <f>табл1прил5!C110</f>
        <v>9</v>
      </c>
      <c r="E112" s="16" t="str">
        <f>табл1прил5!D110</f>
        <v>99.0.00.02200</v>
      </c>
      <c r="F112" s="17">
        <f>табл1прил5!E110</f>
        <v>0</v>
      </c>
      <c r="G112" s="18">
        <f>табл1прил5!F110</f>
        <v>0</v>
      </c>
      <c r="H112" s="12"/>
    </row>
    <row r="113" spans="1:8" s="171" customFormat="1" ht="31.5" hidden="1">
      <c r="A113" s="13" t="str">
        <f>табл1прил5!A111</f>
        <v>Закупка товаров, работ и услуг для  государственных (муниципальных) нужд</v>
      </c>
      <c r="B113" s="138">
        <f t="shared" si="1"/>
        <v>223</v>
      </c>
      <c r="C113" s="14">
        <f>табл1прил5!B111</f>
        <v>3</v>
      </c>
      <c r="D113" s="15">
        <f>табл1прил5!C111</f>
        <v>9</v>
      </c>
      <c r="E113" s="16" t="str">
        <f>табл1прил5!D111</f>
        <v>99.0.00.02200</v>
      </c>
      <c r="F113" s="17">
        <f>табл1прил5!E111</f>
        <v>200</v>
      </c>
      <c r="G113" s="18">
        <f>табл1прил5!F111</f>
        <v>0</v>
      </c>
      <c r="H113" s="12"/>
    </row>
    <row r="114" spans="1:8" s="171" customFormat="1" ht="31.5" hidden="1">
      <c r="A114" s="13" t="str">
        <f>табл1прил5!A112</f>
        <v>Иные закупки товаров, работ и услуг для обеспечения государственных (муниципальных) нужд</v>
      </c>
      <c r="B114" s="138">
        <f t="shared" si="1"/>
        <v>223</v>
      </c>
      <c r="C114" s="14">
        <f>табл1прил5!B112</f>
        <v>3</v>
      </c>
      <c r="D114" s="15">
        <f>табл1прил5!C112</f>
        <v>9</v>
      </c>
      <c r="E114" s="16" t="str">
        <f>табл1прил5!D112</f>
        <v>99.0.00.02200</v>
      </c>
      <c r="F114" s="17">
        <f>табл1прил5!E112</f>
        <v>240</v>
      </c>
      <c r="G114" s="18">
        <f>табл1прил5!F112</f>
        <v>0</v>
      </c>
      <c r="H114" s="12"/>
    </row>
    <row r="115" spans="1:8" s="121" customFormat="1" ht="18.75">
      <c r="A115" s="6" t="str">
        <f>табл1прил5!A113</f>
        <v>Обеспечение пожарной безопасности</v>
      </c>
      <c r="B115" s="138">
        <f t="shared" si="1"/>
        <v>223</v>
      </c>
      <c r="C115" s="7">
        <f>табл1прил5!B113</f>
        <v>3</v>
      </c>
      <c r="D115" s="8">
        <f>табл1прил5!C113</f>
        <v>10</v>
      </c>
      <c r="E115" s="9" t="str">
        <f>табл1прил5!D113</f>
        <v/>
      </c>
      <c r="F115" s="10" t="str">
        <f>табл1прил5!E113</f>
        <v/>
      </c>
      <c r="G115" s="11">
        <f>табл1прил5!F113</f>
        <v>63.2</v>
      </c>
      <c r="H115" s="120"/>
    </row>
    <row r="116" spans="1:8" s="171" customFormat="1" ht="18.75">
      <c r="A116" s="13" t="str">
        <f>табл1прил5!A114</f>
        <v>Непрограммные направления бюджета</v>
      </c>
      <c r="B116" s="138">
        <f t="shared" si="1"/>
        <v>223</v>
      </c>
      <c r="C116" s="14">
        <f>табл1прил5!B114</f>
        <v>3</v>
      </c>
      <c r="D116" s="15">
        <f>табл1прил5!C114</f>
        <v>10</v>
      </c>
      <c r="E116" s="16" t="str">
        <f>табл1прил5!D114</f>
        <v>99.0.00.00000</v>
      </c>
      <c r="F116" s="17">
        <f>табл1прил5!E114</f>
        <v>0</v>
      </c>
      <c r="G116" s="18">
        <f>табл1прил5!F114</f>
        <v>63.2</v>
      </c>
      <c r="H116" s="12"/>
    </row>
    <row r="117" spans="1:8" s="171" customFormat="1" ht="126">
      <c r="A117" s="13" t="str">
        <f>табл1прил5!A115</f>
        <v>Реализация мероприятий на оснащение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 в рамках государственной программы Новосибирской области ""Обеспечение безопасности жизнедеятельности населения Новосибирской области на период 2015-2020 годов"</v>
      </c>
      <c r="B117" s="138">
        <f t="shared" si="1"/>
        <v>223</v>
      </c>
      <c r="C117" s="14">
        <f>табл1прил5!B115</f>
        <v>3</v>
      </c>
      <c r="D117" s="15">
        <f>табл1прил5!C115</f>
        <v>10</v>
      </c>
      <c r="E117" s="16" t="str">
        <f>табл1прил5!D115</f>
        <v>99.0.00.70330</v>
      </c>
      <c r="F117" s="17">
        <f>табл1прил5!E115</f>
        <v>0</v>
      </c>
      <c r="G117" s="18">
        <f>табл1прил5!F115</f>
        <v>60</v>
      </c>
      <c r="H117" s="12"/>
    </row>
    <row r="118" spans="1:8" s="171" customFormat="1" ht="31.5">
      <c r="A118" s="13" t="str">
        <f>табл1прил5!A116</f>
        <v>Закупка товаров, работ и услуг для  государственных (муниципальных) нужд</v>
      </c>
      <c r="B118" s="138">
        <f t="shared" si="1"/>
        <v>223</v>
      </c>
      <c r="C118" s="14">
        <f>табл1прил5!B116</f>
        <v>3</v>
      </c>
      <c r="D118" s="15">
        <f>табл1прил5!C116</f>
        <v>10</v>
      </c>
      <c r="E118" s="16" t="str">
        <f>табл1прил5!D116</f>
        <v>99.0.00.70330</v>
      </c>
      <c r="F118" s="17">
        <f>табл1прил5!E116</f>
        <v>200</v>
      </c>
      <c r="G118" s="18">
        <f>табл1прил5!F116</f>
        <v>60</v>
      </c>
      <c r="H118" s="12"/>
    </row>
    <row r="119" spans="1:8" s="171" customFormat="1" ht="31.5">
      <c r="A119" s="13" t="str">
        <f>табл1прил5!A117</f>
        <v>Иные закупки товаров, работ и услуг для обеспечения государственных (муниципальных) нужд</v>
      </c>
      <c r="B119" s="138">
        <f t="shared" si="1"/>
        <v>223</v>
      </c>
      <c r="C119" s="14">
        <f>табл1прил5!B117</f>
        <v>3</v>
      </c>
      <c r="D119" s="15">
        <f>табл1прил5!C117</f>
        <v>10</v>
      </c>
      <c r="E119" s="16" t="str">
        <f>табл1прил5!D117</f>
        <v>99.0.00.70330</v>
      </c>
      <c r="F119" s="17">
        <f>табл1прил5!E117</f>
        <v>240</v>
      </c>
      <c r="G119" s="18">
        <f>табл1прил5!F117</f>
        <v>60</v>
      </c>
      <c r="H119" s="12"/>
    </row>
    <row r="120" spans="1:8" s="171" customFormat="1" ht="126">
      <c r="A120" s="13" t="str">
        <f>табл1прил5!A118</f>
        <v>Софинансирование мероприятий на оснащение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 в рамках государственной программы Новосибирской области ""Обеспечение безопасности жизнедеятельности населения Новосибирской области на период 2015-2020 годов"</v>
      </c>
      <c r="B120" s="138">
        <f t="shared" si="1"/>
        <v>223</v>
      </c>
      <c r="C120" s="14">
        <f>табл1прил5!B118</f>
        <v>3</v>
      </c>
      <c r="D120" s="15">
        <f>табл1прил5!C118</f>
        <v>10</v>
      </c>
      <c r="E120" s="16" t="str">
        <f>табл1прил5!D118</f>
        <v>99.0.00.S0330</v>
      </c>
      <c r="F120" s="17">
        <f>табл1прил5!E118</f>
        <v>0</v>
      </c>
      <c r="G120" s="18">
        <f>табл1прил5!F118</f>
        <v>3.2</v>
      </c>
      <c r="H120" s="12"/>
    </row>
    <row r="121" spans="1:8" s="171" customFormat="1" ht="31.5">
      <c r="A121" s="13" t="str">
        <f>табл1прил5!A119</f>
        <v>Закупка товаров, работ и услуг для  государственных (муниципальных) нужд</v>
      </c>
      <c r="B121" s="138">
        <f t="shared" si="1"/>
        <v>223</v>
      </c>
      <c r="C121" s="14">
        <f>табл1прил5!B119</f>
        <v>3</v>
      </c>
      <c r="D121" s="15">
        <f>табл1прил5!C119</f>
        <v>10</v>
      </c>
      <c r="E121" s="16" t="str">
        <f>табл1прил5!D119</f>
        <v>99.0.00.S0330</v>
      </c>
      <c r="F121" s="17">
        <f>табл1прил5!E119</f>
        <v>200</v>
      </c>
      <c r="G121" s="18">
        <f>табл1прил5!F119</f>
        <v>3.2</v>
      </c>
      <c r="H121" s="12"/>
    </row>
    <row r="122" spans="1:8" s="171" customFormat="1" ht="31.5">
      <c r="A122" s="13" t="str">
        <f>табл1прил5!A120</f>
        <v>Иные закупки товаров, работ и услуг для обеспечения государственных (муниципальных) нужд</v>
      </c>
      <c r="B122" s="138">
        <f t="shared" si="1"/>
        <v>223</v>
      </c>
      <c r="C122" s="14">
        <f>табл1прил5!B120</f>
        <v>3</v>
      </c>
      <c r="D122" s="15">
        <f>табл1прил5!C120</f>
        <v>10</v>
      </c>
      <c r="E122" s="16" t="str">
        <f>табл1прил5!D120</f>
        <v>99.0.00.S0330</v>
      </c>
      <c r="F122" s="17">
        <f>табл1прил5!E120</f>
        <v>240</v>
      </c>
      <c r="G122" s="18">
        <f>табл1прил5!F120</f>
        <v>3.2</v>
      </c>
      <c r="H122" s="12"/>
    </row>
    <row r="123" spans="1:8" ht="18.75">
      <c r="A123" s="6" t="str">
        <f>табл1прил5!A121</f>
        <v>Национальная экономика</v>
      </c>
      <c r="B123" s="138">
        <f t="shared" si="1"/>
        <v>223</v>
      </c>
      <c r="C123" s="7">
        <f>табл1прил5!B121</f>
        <v>4</v>
      </c>
      <c r="D123" s="8"/>
      <c r="E123" s="9"/>
      <c r="F123" s="10"/>
      <c r="G123" s="11">
        <f>табл1прил5!F121</f>
        <v>1723.5</v>
      </c>
      <c r="H123" s="12"/>
    </row>
    <row r="124" spans="1:8" s="121" customFormat="1" ht="18.75">
      <c r="A124" s="6" t="str">
        <f>табл1прил5!A122</f>
        <v>Водное хозяйство</v>
      </c>
      <c r="B124" s="138">
        <f t="shared" si="1"/>
        <v>223</v>
      </c>
      <c r="C124" s="7">
        <f>табл1прил5!B122</f>
        <v>4</v>
      </c>
      <c r="D124" s="8">
        <f>табл1прил5!C122</f>
        <v>6</v>
      </c>
      <c r="E124" s="9" t="str">
        <f>табл1прил5!D122</f>
        <v/>
      </c>
      <c r="F124" s="10" t="str">
        <f>табл1прил5!E122</f>
        <v/>
      </c>
      <c r="G124" s="11">
        <f>табл1прил5!F122</f>
        <v>23.2</v>
      </c>
      <c r="H124" s="120"/>
    </row>
    <row r="125" spans="1:8" s="171" customFormat="1" ht="18.75">
      <c r="A125" s="13" t="str">
        <f>табл1прил5!A123</f>
        <v>Непрограммные направления бюджета</v>
      </c>
      <c r="B125" s="138">
        <f t="shared" si="1"/>
        <v>223</v>
      </c>
      <c r="C125" s="14">
        <f>табл1прил5!B123</f>
        <v>4</v>
      </c>
      <c r="D125" s="15">
        <f>табл1прил5!C123</f>
        <v>6</v>
      </c>
      <c r="E125" s="16" t="str">
        <f>табл1прил5!D123</f>
        <v>99.0.00.00000</v>
      </c>
      <c r="F125" s="17">
        <f>табл1прил5!E123</f>
        <v>0</v>
      </c>
      <c r="G125" s="18">
        <f>табл1прил5!F123</f>
        <v>23.2</v>
      </c>
      <c r="H125" s="12"/>
    </row>
    <row r="126" spans="1:8" s="171" customFormat="1" ht="18.75" hidden="1">
      <c r="A126" s="13" t="str">
        <f>табл1прил5!A124</f>
        <v>Мероприятия по защите поселений от подтопления</v>
      </c>
      <c r="B126" s="138">
        <f t="shared" si="1"/>
        <v>223</v>
      </c>
      <c r="C126" s="14">
        <f>табл1прил5!B124</f>
        <v>4</v>
      </c>
      <c r="D126" s="15">
        <f>табл1прил5!C124</f>
        <v>6</v>
      </c>
      <c r="E126" s="16" t="str">
        <f>табл1прил5!D124</f>
        <v>99.0.00.83410</v>
      </c>
      <c r="F126" s="17">
        <f>табл1прил5!E124</f>
        <v>0</v>
      </c>
      <c r="G126" s="18">
        <f>табл1прил5!F124</f>
        <v>0</v>
      </c>
      <c r="H126" s="12"/>
    </row>
    <row r="127" spans="1:8" s="171" customFormat="1" ht="31.5" hidden="1">
      <c r="A127" s="13" t="str">
        <f>табл1прил5!A125</f>
        <v>Закупка товаров, работ и услуг для  государственных (муниципальных) нужд</v>
      </c>
      <c r="B127" s="138">
        <f t="shared" si="1"/>
        <v>223</v>
      </c>
      <c r="C127" s="14">
        <f>табл1прил5!B125</f>
        <v>4</v>
      </c>
      <c r="D127" s="15">
        <f>табл1прил5!C125</f>
        <v>6</v>
      </c>
      <c r="E127" s="16" t="str">
        <f>табл1прил5!D125</f>
        <v>99.0.00.83410</v>
      </c>
      <c r="F127" s="17">
        <f>табл1прил5!E125</f>
        <v>200</v>
      </c>
      <c r="G127" s="18">
        <f>табл1прил5!F125</f>
        <v>0</v>
      </c>
      <c r="H127" s="12"/>
    </row>
    <row r="128" spans="1:8" s="171" customFormat="1" ht="31.5" hidden="1">
      <c r="A128" s="13" t="str">
        <f>табл1прил5!A126</f>
        <v>Иные закупки товаров, работ и услуг для обеспечения государственных (муниципальных) нужд</v>
      </c>
      <c r="B128" s="138">
        <f t="shared" si="1"/>
        <v>223</v>
      </c>
      <c r="C128" s="14">
        <f>табл1прил5!B126</f>
        <v>4</v>
      </c>
      <c r="D128" s="15">
        <f>табл1прил5!C126</f>
        <v>6</v>
      </c>
      <c r="E128" s="16" t="str">
        <f>табл1прил5!D126</f>
        <v>99.0.00.83410</v>
      </c>
      <c r="F128" s="17">
        <f>табл1прил5!E126</f>
        <v>240</v>
      </c>
      <c r="G128" s="18">
        <f>табл1прил5!F126</f>
        <v>0</v>
      </c>
      <c r="H128" s="12"/>
    </row>
    <row r="129" spans="1:8" s="171" customFormat="1" ht="31.5" hidden="1">
      <c r="A129" s="13" t="str">
        <f>табл1прил5!A127</f>
        <v>Капитальные вложения в объекты  государственной (муниципальной) собственности</v>
      </c>
      <c r="B129" s="138">
        <f t="shared" si="1"/>
        <v>223</v>
      </c>
      <c r="C129" s="14">
        <f>табл1прил5!B127</f>
        <v>4</v>
      </c>
      <c r="D129" s="15">
        <f>табл1прил5!C127</f>
        <v>6</v>
      </c>
      <c r="E129" s="16" t="str">
        <f>табл1прил5!D127</f>
        <v>99.0.00.83410</v>
      </c>
      <c r="F129" s="17">
        <f>табл1прил5!E127</f>
        <v>400</v>
      </c>
      <c r="G129" s="18">
        <f>табл1прил5!F127</f>
        <v>0</v>
      </c>
      <c r="H129" s="12"/>
    </row>
    <row r="130" spans="1:8" s="171" customFormat="1" ht="18.75" hidden="1">
      <c r="A130" s="13" t="str">
        <f>табл1прил5!A128</f>
        <v>Бюджетные инвестиции</v>
      </c>
      <c r="B130" s="138">
        <f t="shared" si="1"/>
        <v>223</v>
      </c>
      <c r="C130" s="14">
        <f>табл1прил5!B128</f>
        <v>4</v>
      </c>
      <c r="D130" s="15">
        <f>табл1прил5!C128</f>
        <v>6</v>
      </c>
      <c r="E130" s="16" t="str">
        <f>табл1прил5!D128</f>
        <v>99.0.00.83410</v>
      </c>
      <c r="F130" s="17">
        <f>табл1прил5!E128</f>
        <v>410</v>
      </c>
      <c r="G130" s="18">
        <f>табл1прил5!F128</f>
        <v>0</v>
      </c>
      <c r="H130" s="12"/>
    </row>
    <row r="131" spans="1:8" s="171" customFormat="1" ht="18.75">
      <c r="A131" s="13" t="str">
        <f>табл1прил5!A129</f>
        <v>Иные мероприятия  в области водных ресурсов</v>
      </c>
      <c r="B131" s="138">
        <f t="shared" si="1"/>
        <v>223</v>
      </c>
      <c r="C131" s="14">
        <f>табл1прил5!B129</f>
        <v>4</v>
      </c>
      <c r="D131" s="15">
        <f>табл1прил5!C129</f>
        <v>6</v>
      </c>
      <c r="E131" s="16" t="str">
        <f>табл1прил5!D129</f>
        <v>99.0.00.83420</v>
      </c>
      <c r="F131" s="17">
        <f>табл1прил5!E129</f>
        <v>0</v>
      </c>
      <c r="G131" s="18">
        <f>табл1прил5!F129</f>
        <v>23.2</v>
      </c>
      <c r="H131" s="12"/>
    </row>
    <row r="132" spans="1:8" s="171" customFormat="1" ht="31.5">
      <c r="A132" s="13" t="str">
        <f>табл1прил5!A130</f>
        <v>Закупка товаров, работ и услуг для  государственных (муниципальных) нужд</v>
      </c>
      <c r="B132" s="138">
        <f t="shared" si="1"/>
        <v>223</v>
      </c>
      <c r="C132" s="14">
        <f>табл1прил5!B130</f>
        <v>4</v>
      </c>
      <c r="D132" s="15">
        <f>табл1прил5!C130</f>
        <v>6</v>
      </c>
      <c r="E132" s="16" t="str">
        <f>табл1прил5!D130</f>
        <v>99.0.00.83420</v>
      </c>
      <c r="F132" s="17">
        <f>табл1прил5!E130</f>
        <v>200</v>
      </c>
      <c r="G132" s="18">
        <f>табл1прил5!F130</f>
        <v>23.2</v>
      </c>
      <c r="H132" s="12"/>
    </row>
    <row r="133" spans="1:8" s="171" customFormat="1" ht="31.5">
      <c r="A133" s="13" t="str">
        <f>табл1прил5!A131</f>
        <v>Иные закупки товаров, работ и услуг для обеспечения государственных (муниципальных) нужд</v>
      </c>
      <c r="B133" s="138">
        <f t="shared" si="1"/>
        <v>223</v>
      </c>
      <c r="C133" s="14">
        <f>табл1прил5!B131</f>
        <v>4</v>
      </c>
      <c r="D133" s="15">
        <f>табл1прил5!C131</f>
        <v>6</v>
      </c>
      <c r="E133" s="16" t="str">
        <f>табл1прил5!D131</f>
        <v>99.0.00.83420</v>
      </c>
      <c r="F133" s="17">
        <f>табл1прил5!E131</f>
        <v>240</v>
      </c>
      <c r="G133" s="18">
        <f>табл1прил5!F131</f>
        <v>23.2</v>
      </c>
      <c r="H133" s="12"/>
    </row>
    <row r="134" spans="1:8" s="171" customFormat="1" ht="31.5" hidden="1">
      <c r="A134" s="13" t="str">
        <f>табл1прил5!A132</f>
        <v>Капитальные вложения в объекты  государственной (муниципальной) собственности</v>
      </c>
      <c r="B134" s="138">
        <f t="shared" si="1"/>
        <v>223</v>
      </c>
      <c r="C134" s="14">
        <f>табл1прил5!B132</f>
        <v>4</v>
      </c>
      <c r="D134" s="15">
        <f>табл1прил5!C132</f>
        <v>6</v>
      </c>
      <c r="E134" s="16" t="str">
        <f>табл1прил5!D132</f>
        <v>99.0.00.83420</v>
      </c>
      <c r="F134" s="17">
        <f>табл1прил5!E132</f>
        <v>400</v>
      </c>
      <c r="G134" s="18">
        <f>табл1прил5!F132</f>
        <v>0</v>
      </c>
      <c r="H134" s="12"/>
    </row>
    <row r="135" spans="1:8" s="171" customFormat="1" ht="18.75" hidden="1">
      <c r="A135" s="13" t="str">
        <f>табл1прил5!A133</f>
        <v>Бюджетные инвестиции</v>
      </c>
      <c r="B135" s="138">
        <f t="shared" si="1"/>
        <v>223</v>
      </c>
      <c r="C135" s="14">
        <f>табл1прил5!B133</f>
        <v>4</v>
      </c>
      <c r="D135" s="15">
        <f>табл1прил5!C133</f>
        <v>6</v>
      </c>
      <c r="E135" s="16" t="str">
        <f>табл1прил5!D133</f>
        <v>99.0.00.83420</v>
      </c>
      <c r="F135" s="17">
        <f>табл1прил5!E133</f>
        <v>410</v>
      </c>
      <c r="G135" s="18">
        <f>табл1прил5!F133</f>
        <v>0</v>
      </c>
      <c r="H135" s="12"/>
    </row>
    <row r="136" spans="1:8" s="171" customFormat="1" ht="18.75" hidden="1">
      <c r="A136" s="13" t="str">
        <f>табл1прил5!A134</f>
        <v>Иные бюджетные ассигнования</v>
      </c>
      <c r="B136" s="138">
        <f t="shared" si="1"/>
        <v>223</v>
      </c>
      <c r="C136" s="14">
        <f>табл1прил5!B134</f>
        <v>4</v>
      </c>
      <c r="D136" s="15">
        <f>табл1прил5!C134</f>
        <v>6</v>
      </c>
      <c r="E136" s="16" t="str">
        <f>табл1прил5!D134</f>
        <v>99.0.00.83420</v>
      </c>
      <c r="F136" s="17">
        <f>табл1прил5!E134</f>
        <v>800</v>
      </c>
      <c r="G136" s="18">
        <f>табл1прил5!F134</f>
        <v>0</v>
      </c>
      <c r="H136" s="12"/>
    </row>
    <row r="137" spans="1:8" s="171" customFormat="1" ht="47.25" hidden="1">
      <c r="A137" s="13" t="str">
        <f>табл1прил5!A135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37" s="138">
        <f t="shared" si="1"/>
        <v>223</v>
      </c>
      <c r="C137" s="14">
        <f>табл1прил5!B135</f>
        <v>4</v>
      </c>
      <c r="D137" s="15">
        <f>табл1прил5!C135</f>
        <v>6</v>
      </c>
      <c r="E137" s="16" t="str">
        <f>табл1прил5!D135</f>
        <v>99.0.00.83420</v>
      </c>
      <c r="F137" s="17">
        <f>табл1прил5!E135</f>
        <v>810</v>
      </c>
      <c r="G137" s="18">
        <f>табл1прил5!F135</f>
        <v>0</v>
      </c>
      <c r="H137" s="12"/>
    </row>
    <row r="138" spans="1:8" s="121" customFormat="1" ht="18.75">
      <c r="A138" s="6" t="str">
        <f>табл1прил5!A136</f>
        <v>Дорожное хозяйство (дорожные фонды)</v>
      </c>
      <c r="B138" s="138">
        <f t="shared" si="1"/>
        <v>223</v>
      </c>
      <c r="C138" s="7">
        <f>табл1прил5!B136</f>
        <v>4</v>
      </c>
      <c r="D138" s="8">
        <f>табл1прил5!C136</f>
        <v>9</v>
      </c>
      <c r="E138" s="9" t="str">
        <f>табл1прил5!D136</f>
        <v/>
      </c>
      <c r="F138" s="10" t="str">
        <f>табл1прил5!E136</f>
        <v/>
      </c>
      <c r="G138" s="11">
        <f>табл1прил5!F136</f>
        <v>1700.3</v>
      </c>
      <c r="H138" s="120"/>
    </row>
    <row r="139" spans="1:8" s="171" customFormat="1" ht="31.5">
      <c r="A139" s="13" t="str">
        <f>табл1прил5!A137</f>
        <v xml:space="preserve">Муниципальная программа "Дорожное хозяйство в Гилевском сельсовете на 2017-2019 годы" </v>
      </c>
      <c r="B139" s="138">
        <f t="shared" si="1"/>
        <v>223</v>
      </c>
      <c r="C139" s="14">
        <f>табл1прил5!B137</f>
        <v>4</v>
      </c>
      <c r="D139" s="15">
        <f>табл1прил5!C137</f>
        <v>9</v>
      </c>
      <c r="E139" s="16" t="str">
        <f>табл1прил5!D137</f>
        <v>52.0.00.00000</v>
      </c>
      <c r="F139" s="17">
        <f>табл1прил5!E137</f>
        <v>0</v>
      </c>
      <c r="G139" s="18">
        <f>табл1прил5!F137</f>
        <v>1700.3</v>
      </c>
      <c r="H139" s="12"/>
    </row>
    <row r="140" spans="1:8" s="171" customFormat="1" ht="31.5">
      <c r="A140" s="13" t="str">
        <f>табл1прил5!A138</f>
        <v xml:space="preserve">Основное мероприятие: Развитие автомобильных дорог местного значения на территории  ________сельсовета </v>
      </c>
      <c r="B140" s="138">
        <f t="shared" si="1"/>
        <v>223</v>
      </c>
      <c r="C140" s="14">
        <f>табл1прил5!B138</f>
        <v>4</v>
      </c>
      <c r="D140" s="15">
        <f>табл1прил5!C138</f>
        <v>9</v>
      </c>
      <c r="E140" s="16" t="str">
        <f>табл1прил5!D138</f>
        <v>52.0.01.00000</v>
      </c>
      <c r="F140" s="17">
        <f>табл1прил5!E138</f>
        <v>0</v>
      </c>
      <c r="G140" s="18">
        <f>табл1прил5!F138</f>
        <v>162.80000000000001</v>
      </c>
      <c r="H140" s="12"/>
    </row>
    <row r="141" spans="1:8" s="171" customFormat="1" ht="47.25">
      <c r="A141" s="13" t="str">
        <f>табл1прил5!A139</f>
        <v>Реализация мероприятий по развитию автомобильных дорог местного значения  на территории  ________ сельсовета за счет средств местного бюджета</v>
      </c>
      <c r="B141" s="138">
        <f t="shared" si="1"/>
        <v>223</v>
      </c>
      <c r="C141" s="14">
        <f>табл1прил5!B139</f>
        <v>4</v>
      </c>
      <c r="D141" s="15">
        <f>табл1прил5!C139</f>
        <v>9</v>
      </c>
      <c r="E141" s="16" t="str">
        <f>табл1прил5!D139</f>
        <v>52.0.01.04160</v>
      </c>
      <c r="F141" s="17">
        <f>табл1прил5!E139</f>
        <v>0</v>
      </c>
      <c r="G141" s="18">
        <f>табл1прил5!F139</f>
        <v>162.80000000000001</v>
      </c>
      <c r="H141" s="12"/>
    </row>
    <row r="142" spans="1:8" s="171" customFormat="1" ht="31.5">
      <c r="A142" s="13" t="str">
        <f>табл1прил5!A140</f>
        <v>Закупка товаров, работ и услуг для  государственных (муниципальных) нужд</v>
      </c>
      <c r="B142" s="138">
        <f t="shared" si="1"/>
        <v>223</v>
      </c>
      <c r="C142" s="14">
        <f>табл1прил5!B140</f>
        <v>4</v>
      </c>
      <c r="D142" s="15">
        <f>табл1прил5!C140</f>
        <v>9</v>
      </c>
      <c r="E142" s="16" t="str">
        <f>табл1прил5!D140</f>
        <v>52.0.01.04160</v>
      </c>
      <c r="F142" s="17">
        <f>табл1прил5!E140</f>
        <v>200</v>
      </c>
      <c r="G142" s="18">
        <f>табл1прил5!F140</f>
        <v>162.80000000000001</v>
      </c>
      <c r="H142" s="12"/>
    </row>
    <row r="143" spans="1:8" s="171" customFormat="1" ht="31.5">
      <c r="A143" s="13" t="str">
        <f>табл1прил5!A141</f>
        <v>Иные закупки товаров, работ и услуг для обеспечения государственных (муниципальных) нужд</v>
      </c>
      <c r="B143" s="138">
        <f t="shared" si="1"/>
        <v>223</v>
      </c>
      <c r="C143" s="14">
        <f>табл1прил5!B141</f>
        <v>4</v>
      </c>
      <c r="D143" s="15">
        <f>табл1прил5!C141</f>
        <v>9</v>
      </c>
      <c r="E143" s="16" t="str">
        <f>табл1прил5!D141</f>
        <v>52.0.01.04160</v>
      </c>
      <c r="F143" s="17">
        <f>табл1прил5!E141</f>
        <v>240</v>
      </c>
      <c r="G143" s="18">
        <f>табл1прил5!F141</f>
        <v>162.80000000000001</v>
      </c>
      <c r="H143" s="12"/>
    </row>
    <row r="144" spans="1:8" s="171" customFormat="1" ht="31.5" hidden="1">
      <c r="A144" s="13" t="str">
        <f>табл1прил5!A142</f>
        <v>Капитальные вложения в объекты  государственной (муниципальной) собственности</v>
      </c>
      <c r="B144" s="138">
        <f t="shared" si="1"/>
        <v>223</v>
      </c>
      <c r="C144" s="14">
        <f>табл1прил5!B142</f>
        <v>4</v>
      </c>
      <c r="D144" s="15">
        <f>табл1прил5!C142</f>
        <v>9</v>
      </c>
      <c r="E144" s="16" t="str">
        <f>табл1прил5!D142</f>
        <v>52.0.01.04160</v>
      </c>
      <c r="F144" s="17">
        <f>табл1прил5!E142</f>
        <v>400</v>
      </c>
      <c r="G144" s="18">
        <f>табл1прил5!F142</f>
        <v>0</v>
      </c>
      <c r="H144" s="12"/>
    </row>
    <row r="145" spans="1:8" s="171" customFormat="1" ht="18.75" hidden="1">
      <c r="A145" s="13" t="str">
        <f>табл1прил5!A143</f>
        <v>Бюджетные инвестиции</v>
      </c>
      <c r="B145" s="138">
        <f t="shared" si="1"/>
        <v>223</v>
      </c>
      <c r="C145" s="14">
        <f>табл1прил5!B143</f>
        <v>4</v>
      </c>
      <c r="D145" s="15">
        <f>табл1прил5!C143</f>
        <v>9</v>
      </c>
      <c r="E145" s="16" t="str">
        <f>табл1прил5!D143</f>
        <v>52.0.01.04160</v>
      </c>
      <c r="F145" s="17">
        <f>табл1прил5!E143</f>
        <v>410</v>
      </c>
      <c r="G145" s="18">
        <f>табл1прил5!F143</f>
        <v>0</v>
      </c>
      <c r="H145" s="12"/>
    </row>
    <row r="146" spans="1:8" s="171" customFormat="1" ht="18.75" hidden="1">
      <c r="A146" s="13" t="str">
        <f>табл1прил5!A144</f>
        <v>Иные бюджетные ассигнования</v>
      </c>
      <c r="B146" s="138">
        <f t="shared" ref="B146:B228" si="2">$B$12</f>
        <v>223</v>
      </c>
      <c r="C146" s="14">
        <f>табл1прил5!B144</f>
        <v>4</v>
      </c>
      <c r="D146" s="15">
        <f>табл1прил5!C144</f>
        <v>9</v>
      </c>
      <c r="E146" s="16" t="str">
        <f>табл1прил5!D144</f>
        <v>52.0.01.04160</v>
      </c>
      <c r="F146" s="17">
        <f>табл1прил5!E144</f>
        <v>800</v>
      </c>
      <c r="G146" s="18">
        <f>табл1прил5!F144</f>
        <v>0</v>
      </c>
      <c r="H146" s="12"/>
    </row>
    <row r="147" spans="1:8" s="171" customFormat="1" ht="47.25" hidden="1">
      <c r="A147" s="13" t="str">
        <f>табл1прил5!A145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47" s="138">
        <f t="shared" si="2"/>
        <v>223</v>
      </c>
      <c r="C147" s="14">
        <f>табл1прил5!B145</f>
        <v>4</v>
      </c>
      <c r="D147" s="15">
        <f>табл1прил5!C145</f>
        <v>9</v>
      </c>
      <c r="E147" s="16" t="str">
        <f>табл1прил5!D145</f>
        <v>52.0.01.04160</v>
      </c>
      <c r="F147" s="17">
        <f>табл1прил5!E145</f>
        <v>810</v>
      </c>
      <c r="G147" s="18">
        <f>табл1прил5!F145</f>
        <v>0</v>
      </c>
      <c r="H147" s="12"/>
    </row>
    <row r="148" spans="1:8" s="171" customFormat="1" ht="47.25" hidden="1">
      <c r="A148" s="13" t="str">
        <f>табл1прил5!A146</f>
        <v>Реализация мероприятий по развитию автомобильных дорог местного значения на территории  ________ сельсовета за счет акцизов</v>
      </c>
      <c r="B148" s="138">
        <f t="shared" si="2"/>
        <v>223</v>
      </c>
      <c r="C148" s="14">
        <f>табл1прил5!B146</f>
        <v>4</v>
      </c>
      <c r="D148" s="15">
        <f>табл1прил5!C146</f>
        <v>9</v>
      </c>
      <c r="E148" s="16" t="str">
        <f>табл1прил5!D146</f>
        <v>52.0.01.06070</v>
      </c>
      <c r="F148" s="17">
        <f>табл1прил5!E146</f>
        <v>0</v>
      </c>
      <c r="G148" s="18">
        <f>табл1прил5!F146</f>
        <v>0</v>
      </c>
      <c r="H148" s="12"/>
    </row>
    <row r="149" spans="1:8" s="171" customFormat="1" ht="31.5" hidden="1">
      <c r="A149" s="13" t="str">
        <f>табл1прил5!A147</f>
        <v>Закупка товаров, работ и услуг для  государственных (муниципальных) нужд</v>
      </c>
      <c r="B149" s="138">
        <f t="shared" si="2"/>
        <v>223</v>
      </c>
      <c r="C149" s="14">
        <f>табл1прил5!B147</f>
        <v>4</v>
      </c>
      <c r="D149" s="15">
        <f>табл1прил5!C147</f>
        <v>9</v>
      </c>
      <c r="E149" s="16" t="str">
        <f>табл1прил5!D147</f>
        <v>52.0.01.06070</v>
      </c>
      <c r="F149" s="17">
        <f>табл1прил5!E147</f>
        <v>200</v>
      </c>
      <c r="G149" s="18">
        <f>табл1прил5!F147</f>
        <v>0</v>
      </c>
      <c r="H149" s="12"/>
    </row>
    <row r="150" spans="1:8" s="171" customFormat="1" ht="31.5" hidden="1">
      <c r="A150" s="13" t="str">
        <f>табл1прил5!A148</f>
        <v>Иные закупки товаров, работ и услуг для обеспечения государственных (муниципальных) нужд</v>
      </c>
      <c r="B150" s="138">
        <f t="shared" si="2"/>
        <v>223</v>
      </c>
      <c r="C150" s="14">
        <f>табл1прил5!B148</f>
        <v>4</v>
      </c>
      <c r="D150" s="15">
        <f>табл1прил5!C148</f>
        <v>9</v>
      </c>
      <c r="E150" s="16" t="str">
        <f>табл1прил5!D148</f>
        <v>52.0.01.06070</v>
      </c>
      <c r="F150" s="17">
        <f>табл1прил5!E148</f>
        <v>240</v>
      </c>
      <c r="G150" s="18">
        <f>табл1прил5!F148</f>
        <v>0</v>
      </c>
      <c r="H150" s="12"/>
    </row>
    <row r="151" spans="1:8" s="171" customFormat="1" ht="31.5" hidden="1">
      <c r="A151" s="13" t="str">
        <f>табл1прил5!A149</f>
        <v>Капитальные вложения в объекты  государственной (муниципальной) собственности</v>
      </c>
      <c r="B151" s="138">
        <f t="shared" si="2"/>
        <v>223</v>
      </c>
      <c r="C151" s="14">
        <f>табл1прил5!B149</f>
        <v>4</v>
      </c>
      <c r="D151" s="15">
        <f>табл1прил5!C149</f>
        <v>9</v>
      </c>
      <c r="E151" s="16" t="str">
        <f>табл1прил5!D149</f>
        <v>52.0.01.06070</v>
      </c>
      <c r="F151" s="17">
        <f>табл1прил5!E149</f>
        <v>400</v>
      </c>
      <c r="G151" s="18">
        <f>табл1прил5!F149</f>
        <v>0</v>
      </c>
      <c r="H151" s="12"/>
    </row>
    <row r="152" spans="1:8" s="171" customFormat="1" ht="18.75" hidden="1">
      <c r="A152" s="13" t="str">
        <f>табл1прил5!A150</f>
        <v>Бюджетные инвестиции</v>
      </c>
      <c r="B152" s="138">
        <f t="shared" si="2"/>
        <v>223</v>
      </c>
      <c r="C152" s="14">
        <f>табл1прил5!B150</f>
        <v>4</v>
      </c>
      <c r="D152" s="15">
        <f>табл1прил5!C150</f>
        <v>9</v>
      </c>
      <c r="E152" s="16" t="str">
        <f>табл1прил5!D150</f>
        <v>52.0.01.06070</v>
      </c>
      <c r="F152" s="17">
        <f>табл1прил5!E150</f>
        <v>410</v>
      </c>
      <c r="G152" s="18">
        <f>табл1прил5!F150</f>
        <v>0</v>
      </c>
      <c r="H152" s="12"/>
    </row>
    <row r="153" spans="1:8" s="171" customFormat="1" ht="18.75" hidden="1">
      <c r="A153" s="13" t="str">
        <f>табл1прил5!A151</f>
        <v>Иные бюджетные ассигнования</v>
      </c>
      <c r="B153" s="138">
        <f t="shared" si="2"/>
        <v>223</v>
      </c>
      <c r="C153" s="14">
        <f>табл1прил5!B151</f>
        <v>4</v>
      </c>
      <c r="D153" s="15">
        <f>табл1прил5!C151</f>
        <v>9</v>
      </c>
      <c r="E153" s="16" t="str">
        <f>табл1прил5!D151</f>
        <v>52.0.01.06070</v>
      </c>
      <c r="F153" s="17">
        <f>табл1прил5!E151</f>
        <v>800</v>
      </c>
      <c r="G153" s="18">
        <f>табл1прил5!F151</f>
        <v>0</v>
      </c>
      <c r="H153" s="12"/>
    </row>
    <row r="154" spans="1:8" s="171" customFormat="1" ht="47.25" hidden="1">
      <c r="A154" s="13" t="str">
        <f>табл1прил5!A152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54" s="138">
        <f t="shared" si="2"/>
        <v>223</v>
      </c>
      <c r="C154" s="14">
        <f>табл1прил5!B152</f>
        <v>4</v>
      </c>
      <c r="D154" s="15">
        <f>табл1прил5!C152</f>
        <v>9</v>
      </c>
      <c r="E154" s="16" t="str">
        <f>табл1прил5!D152</f>
        <v>52.0.01.06070</v>
      </c>
      <c r="F154" s="17">
        <f>табл1прил5!E152</f>
        <v>810</v>
      </c>
      <c r="G154" s="18">
        <f>табл1прил5!F152</f>
        <v>0</v>
      </c>
      <c r="H154" s="12"/>
    </row>
    <row r="155" spans="1:8" s="171" customFormat="1" ht="31.5" hidden="1">
      <c r="A155" s="13" t="str">
        <f>табл1прил5!A153</f>
        <v xml:space="preserve">Основное мероприятие: Обеспечение безопасности дорожного движения на территории  _______ сельсовета </v>
      </c>
      <c r="B155" s="138">
        <f t="shared" si="2"/>
        <v>223</v>
      </c>
      <c r="C155" s="14">
        <f>табл1прил5!B153</f>
        <v>4</v>
      </c>
      <c r="D155" s="15">
        <f>табл1прил5!C153</f>
        <v>9</v>
      </c>
      <c r="E155" s="16" t="str">
        <f>табл1прил5!D153</f>
        <v>52.0.02.00000</v>
      </c>
      <c r="F155" s="17">
        <f>табл1прил5!E153</f>
        <v>0</v>
      </c>
      <c r="G155" s="18">
        <f>табл1прил5!F153</f>
        <v>0</v>
      </c>
      <c r="H155" s="12"/>
    </row>
    <row r="156" spans="1:8" s="171" customFormat="1" ht="47.25" hidden="1">
      <c r="A156" s="13" t="str">
        <f>табл1прил5!A154</f>
        <v>Реализация мероприятий по обеспечению безопасности дорожного движения на территории  ______ сельсовета за счет средств метсного бюджета</v>
      </c>
      <c r="B156" s="138">
        <f t="shared" si="2"/>
        <v>223</v>
      </c>
      <c r="C156" s="14">
        <f>табл1прил5!B154</f>
        <v>4</v>
      </c>
      <c r="D156" s="15">
        <f>табл1прил5!C154</f>
        <v>9</v>
      </c>
      <c r="E156" s="16" t="str">
        <f>табл1прил5!D154</f>
        <v>52.0.02.04160</v>
      </c>
      <c r="F156" s="17">
        <f>табл1прил5!E154</f>
        <v>0</v>
      </c>
      <c r="G156" s="18">
        <f>табл1прил5!F154</f>
        <v>0</v>
      </c>
      <c r="H156" s="12"/>
    </row>
    <row r="157" spans="1:8" s="171" customFormat="1" ht="31.5" hidden="1">
      <c r="A157" s="13" t="str">
        <f>табл1прил5!A155</f>
        <v>Закупка товаров, работ и услуг для  государственных (муниципальных) нужд</v>
      </c>
      <c r="B157" s="138">
        <f t="shared" si="2"/>
        <v>223</v>
      </c>
      <c r="C157" s="14">
        <f>табл1прил5!B155</f>
        <v>4</v>
      </c>
      <c r="D157" s="15">
        <f>табл1прил5!C155</f>
        <v>9</v>
      </c>
      <c r="E157" s="16" t="str">
        <f>табл1прил5!D155</f>
        <v>52.0.02.04160</v>
      </c>
      <c r="F157" s="17">
        <f>табл1прил5!E155</f>
        <v>200</v>
      </c>
      <c r="G157" s="18">
        <f>табл1прил5!F155</f>
        <v>0</v>
      </c>
      <c r="H157" s="12"/>
    </row>
    <row r="158" spans="1:8" s="171" customFormat="1" ht="31.5" hidden="1">
      <c r="A158" s="13" t="str">
        <f>табл1прил5!A156</f>
        <v>Иные закупки товаров, работ и услуг для обеспечения государственных (муниципальных) нужд</v>
      </c>
      <c r="B158" s="138">
        <f t="shared" si="2"/>
        <v>223</v>
      </c>
      <c r="C158" s="14">
        <f>табл1прил5!B156</f>
        <v>4</v>
      </c>
      <c r="D158" s="15">
        <f>табл1прил5!C156</f>
        <v>9</v>
      </c>
      <c r="E158" s="16" t="str">
        <f>табл1прил5!D156</f>
        <v>52.0.02.04160</v>
      </c>
      <c r="F158" s="17">
        <f>табл1прил5!E156</f>
        <v>240</v>
      </c>
      <c r="G158" s="18">
        <f>табл1прил5!F156</f>
        <v>0</v>
      </c>
      <c r="H158" s="12"/>
    </row>
    <row r="159" spans="1:8" s="171" customFormat="1" ht="31.5" hidden="1">
      <c r="A159" s="13" t="str">
        <f>табл1прил5!A157</f>
        <v>Капитальные вложения в объекты  государственной (муниципальной) собственности</v>
      </c>
      <c r="B159" s="138">
        <f t="shared" si="2"/>
        <v>223</v>
      </c>
      <c r="C159" s="14">
        <f>табл1прил5!B157</f>
        <v>4</v>
      </c>
      <c r="D159" s="15">
        <f>табл1прил5!C157</f>
        <v>9</v>
      </c>
      <c r="E159" s="16" t="str">
        <f>табл1прил5!D157</f>
        <v>52.0.02.04160</v>
      </c>
      <c r="F159" s="17">
        <f>табл1прил5!E157</f>
        <v>400</v>
      </c>
      <c r="G159" s="18">
        <f>табл1прил5!F157</f>
        <v>0</v>
      </c>
      <c r="H159" s="12"/>
    </row>
    <row r="160" spans="1:8" s="171" customFormat="1" ht="18.75" hidden="1">
      <c r="A160" s="13" t="str">
        <f>табл1прил5!A158</f>
        <v>Бюджетные инвестиции</v>
      </c>
      <c r="B160" s="138">
        <f t="shared" si="2"/>
        <v>223</v>
      </c>
      <c r="C160" s="14">
        <f>табл1прил5!B158</f>
        <v>4</v>
      </c>
      <c r="D160" s="15">
        <f>табл1прил5!C158</f>
        <v>9</v>
      </c>
      <c r="E160" s="16" t="str">
        <f>табл1прил5!D158</f>
        <v>52.0.02.04160</v>
      </c>
      <c r="F160" s="17">
        <f>табл1прил5!E158</f>
        <v>410</v>
      </c>
      <c r="G160" s="18">
        <f>табл1прил5!F158</f>
        <v>0</v>
      </c>
      <c r="H160" s="12"/>
    </row>
    <row r="161" spans="1:8" s="171" customFormat="1" ht="18.75" hidden="1">
      <c r="A161" s="13" t="str">
        <f>табл1прил5!A159</f>
        <v>Иные бюджетные ассигнования</v>
      </c>
      <c r="B161" s="138">
        <f t="shared" si="2"/>
        <v>223</v>
      </c>
      <c r="C161" s="14">
        <f>табл1прил5!B159</f>
        <v>4</v>
      </c>
      <c r="D161" s="15">
        <f>табл1прил5!C159</f>
        <v>9</v>
      </c>
      <c r="E161" s="16" t="str">
        <f>табл1прил5!D159</f>
        <v>52.0.02.04160</v>
      </c>
      <c r="F161" s="17">
        <f>табл1прил5!E159</f>
        <v>800</v>
      </c>
      <c r="G161" s="18">
        <f>табл1прил5!F159</f>
        <v>0</v>
      </c>
      <c r="H161" s="12"/>
    </row>
    <row r="162" spans="1:8" s="171" customFormat="1" ht="47.25" hidden="1">
      <c r="A162" s="13" t="str">
        <f>табл1прил5!A160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62" s="138">
        <f t="shared" si="2"/>
        <v>223</v>
      </c>
      <c r="C162" s="14">
        <f>табл1прил5!B160</f>
        <v>4</v>
      </c>
      <c r="D162" s="15">
        <f>табл1прил5!C160</f>
        <v>9</v>
      </c>
      <c r="E162" s="16" t="str">
        <f>табл1прил5!D160</f>
        <v>52.0.02.04160</v>
      </c>
      <c r="F162" s="17">
        <f>табл1прил5!E160</f>
        <v>810</v>
      </c>
      <c r="G162" s="18">
        <f>табл1прил5!F160</f>
        <v>0</v>
      </c>
      <c r="H162" s="12"/>
    </row>
    <row r="163" spans="1:8" s="171" customFormat="1" ht="47.25" hidden="1">
      <c r="A163" s="13" t="str">
        <f>табл1прил5!A161</f>
        <v>Реализация мероприятий по обеспечению безопасности дорожного движения на территории  ________ сельсовета за счет акцизов</v>
      </c>
      <c r="B163" s="138">
        <f t="shared" si="2"/>
        <v>223</v>
      </c>
      <c r="C163" s="14">
        <f>табл1прил5!B161</f>
        <v>4</v>
      </c>
      <c r="D163" s="15">
        <f>табл1прил5!C161</f>
        <v>9</v>
      </c>
      <c r="E163" s="16" t="str">
        <f>табл1прил5!D161</f>
        <v>52.0.02.06070</v>
      </c>
      <c r="F163" s="17">
        <f>табл1прил5!E161</f>
        <v>0</v>
      </c>
      <c r="G163" s="18">
        <f>табл1прил5!F161</f>
        <v>0</v>
      </c>
      <c r="H163" s="12"/>
    </row>
    <row r="164" spans="1:8" s="171" customFormat="1" ht="31.5" hidden="1">
      <c r="A164" s="13" t="str">
        <f>табл1прил5!A162</f>
        <v>Закупка товаров, работ и услуг для  государственных (муниципальных) нужд</v>
      </c>
      <c r="B164" s="138">
        <f t="shared" si="2"/>
        <v>223</v>
      </c>
      <c r="C164" s="14">
        <f>табл1прил5!B162</f>
        <v>4</v>
      </c>
      <c r="D164" s="15">
        <f>табл1прил5!C162</f>
        <v>9</v>
      </c>
      <c r="E164" s="16" t="str">
        <f>табл1прил5!D162</f>
        <v>52.0.02.06070</v>
      </c>
      <c r="F164" s="17">
        <f>табл1прил5!E162</f>
        <v>200</v>
      </c>
      <c r="G164" s="18">
        <f>табл1прил5!F162</f>
        <v>0</v>
      </c>
      <c r="H164" s="12"/>
    </row>
    <row r="165" spans="1:8" s="171" customFormat="1" ht="31.5" hidden="1">
      <c r="A165" s="13" t="str">
        <f>табл1прил5!A163</f>
        <v>Иные закупки товаров, работ и услуг для обеспечения государственных (муниципальных) нужд</v>
      </c>
      <c r="B165" s="138">
        <f t="shared" si="2"/>
        <v>223</v>
      </c>
      <c r="C165" s="14">
        <f>табл1прил5!B163</f>
        <v>4</v>
      </c>
      <c r="D165" s="15">
        <f>табл1прил5!C163</f>
        <v>9</v>
      </c>
      <c r="E165" s="16" t="str">
        <f>табл1прил5!D163</f>
        <v>52.0.02.06070</v>
      </c>
      <c r="F165" s="17">
        <f>табл1прил5!E163</f>
        <v>240</v>
      </c>
      <c r="G165" s="18">
        <f>табл1прил5!F163</f>
        <v>0</v>
      </c>
      <c r="H165" s="12"/>
    </row>
    <row r="166" spans="1:8" s="171" customFormat="1" ht="31.5" hidden="1">
      <c r="A166" s="13" t="str">
        <f>табл1прил5!A164</f>
        <v>Капитальные вложения в объекты  государственной (муниципальной) собственности</v>
      </c>
      <c r="B166" s="138">
        <f t="shared" si="2"/>
        <v>223</v>
      </c>
      <c r="C166" s="14">
        <f>табл1прил5!B164</f>
        <v>4</v>
      </c>
      <c r="D166" s="15">
        <f>табл1прил5!C164</f>
        <v>9</v>
      </c>
      <c r="E166" s="16" t="str">
        <f>табл1прил5!D164</f>
        <v>52.0.02.06070</v>
      </c>
      <c r="F166" s="17">
        <f>табл1прил5!E164</f>
        <v>400</v>
      </c>
      <c r="G166" s="18">
        <f>табл1прил5!F164</f>
        <v>0</v>
      </c>
      <c r="H166" s="12"/>
    </row>
    <row r="167" spans="1:8" s="171" customFormat="1" ht="18.75" hidden="1">
      <c r="A167" s="13" t="str">
        <f>табл1прил5!A165</f>
        <v>Бюджетные инвестиции</v>
      </c>
      <c r="B167" s="138">
        <f t="shared" si="2"/>
        <v>223</v>
      </c>
      <c r="C167" s="14">
        <f>табл1прил5!B165</f>
        <v>4</v>
      </c>
      <c r="D167" s="15">
        <f>табл1прил5!C165</f>
        <v>9</v>
      </c>
      <c r="E167" s="16" t="str">
        <f>табл1прил5!D165</f>
        <v>52.0.02.06070</v>
      </c>
      <c r="F167" s="17">
        <f>табл1прил5!E165</f>
        <v>410</v>
      </c>
      <c r="G167" s="18">
        <f>табл1прил5!F165</f>
        <v>0</v>
      </c>
      <c r="H167" s="12"/>
    </row>
    <row r="168" spans="1:8" s="171" customFormat="1" ht="18.75" hidden="1">
      <c r="A168" s="13" t="str">
        <f>табл1прил5!A166</f>
        <v>Иные бюджетные ассигнования</v>
      </c>
      <c r="B168" s="138">
        <f t="shared" si="2"/>
        <v>223</v>
      </c>
      <c r="C168" s="14">
        <f>табл1прил5!B166</f>
        <v>4</v>
      </c>
      <c r="D168" s="15">
        <f>табл1прил5!C166</f>
        <v>9</v>
      </c>
      <c r="E168" s="16" t="str">
        <f>табл1прил5!D166</f>
        <v>52.0.02.06070</v>
      </c>
      <c r="F168" s="17">
        <f>табл1прил5!E166</f>
        <v>800</v>
      </c>
      <c r="G168" s="18">
        <f>табл1прил5!F166</f>
        <v>0</v>
      </c>
      <c r="H168" s="12"/>
    </row>
    <row r="169" spans="1:8" s="171" customFormat="1" ht="47.25" hidden="1">
      <c r="A169" s="13" t="str">
        <f>табл1прил5!A167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69" s="138">
        <f t="shared" si="2"/>
        <v>223</v>
      </c>
      <c r="C169" s="14">
        <f>табл1прил5!B167</f>
        <v>4</v>
      </c>
      <c r="D169" s="15">
        <f>табл1прил5!C167</f>
        <v>9</v>
      </c>
      <c r="E169" s="16" t="str">
        <f>табл1прил5!D167</f>
        <v>52.0.02.06070</v>
      </c>
      <c r="F169" s="17">
        <f>табл1прил5!E167</f>
        <v>810</v>
      </c>
      <c r="G169" s="18">
        <f>табл1прил5!F167</f>
        <v>0</v>
      </c>
      <c r="H169" s="12"/>
    </row>
    <row r="170" spans="1:8" s="171" customFormat="1" ht="47.25">
      <c r="A170" s="13" t="str">
        <f>табл1прил5!A168</f>
        <v>Подпрограмма: «Развитие автомобильных дорог местного значения на территории Гилевского сельсовета на 2017-2019 годы»</v>
      </c>
      <c r="B170" s="138">
        <f t="shared" si="2"/>
        <v>223</v>
      </c>
      <c r="C170" s="14">
        <f>табл1прил5!B168</f>
        <v>4</v>
      </c>
      <c r="D170" s="15">
        <f>табл1прил5!C168</f>
        <v>9</v>
      </c>
      <c r="E170" s="16" t="str">
        <f>табл1прил5!D168</f>
        <v>52.1.00.00000</v>
      </c>
      <c r="F170" s="17">
        <f>табл1прил5!E168</f>
        <v>0</v>
      </c>
      <c r="G170" s="18">
        <f>табл1прил5!F168</f>
        <v>407.5</v>
      </c>
      <c r="H170" s="12"/>
    </row>
    <row r="171" spans="1:8" s="171" customFormat="1" ht="78.75">
      <c r="A171" s="13" t="str">
        <f>табл1прил5!A169</f>
        <v>Реализация мероприятий по развитию автомобильных дорог местного значения на территории  Гилевского сельсовета за счет акцизов в рамках подпрограммы «Развитие автомобильных дорог местного значения на территории Гилевского сельсовета на 2017-2019 годы»</v>
      </c>
      <c r="B171" s="138">
        <f t="shared" si="2"/>
        <v>223</v>
      </c>
      <c r="C171" s="14">
        <f>табл1прил5!B169</f>
        <v>4</v>
      </c>
      <c r="D171" s="15">
        <f>табл1прил5!C169</f>
        <v>9</v>
      </c>
      <c r="E171" s="16" t="str">
        <f>табл1прил5!D169</f>
        <v>52.1.00.06070</v>
      </c>
      <c r="F171" s="17">
        <f>табл1прил5!E169</f>
        <v>0</v>
      </c>
      <c r="G171" s="18">
        <f>табл1прил5!F169</f>
        <v>407.5</v>
      </c>
      <c r="H171" s="12"/>
    </row>
    <row r="172" spans="1:8" s="171" customFormat="1" ht="31.5">
      <c r="A172" s="13" t="str">
        <f>табл1прил5!A170</f>
        <v>Закупка товаров, работ и услуг для  государственных (муниципальных) нужд</v>
      </c>
      <c r="B172" s="138">
        <f t="shared" si="2"/>
        <v>223</v>
      </c>
      <c r="C172" s="14">
        <f>табл1прил5!B170</f>
        <v>4</v>
      </c>
      <c r="D172" s="15">
        <f>табл1прил5!C170</f>
        <v>9</v>
      </c>
      <c r="E172" s="16" t="str">
        <f>табл1прил5!D170</f>
        <v>52.1.00.06070</v>
      </c>
      <c r="F172" s="17">
        <f>табл1прил5!E170</f>
        <v>200</v>
      </c>
      <c r="G172" s="18">
        <f>табл1прил5!F170</f>
        <v>407.5</v>
      </c>
      <c r="H172" s="12"/>
    </row>
    <row r="173" spans="1:8" s="171" customFormat="1" ht="31.5">
      <c r="A173" s="13" t="str">
        <f>табл1прил5!A171</f>
        <v>Иные закупки товаров, работ и услуг для обеспечения государственных (муниципальных) нужд</v>
      </c>
      <c r="B173" s="138">
        <f t="shared" si="2"/>
        <v>223</v>
      </c>
      <c r="C173" s="14">
        <f>табл1прил5!B171</f>
        <v>4</v>
      </c>
      <c r="D173" s="15">
        <f>табл1прил5!C171</f>
        <v>9</v>
      </c>
      <c r="E173" s="16" t="str">
        <f>табл1прил5!D171</f>
        <v>52.1.00.06070</v>
      </c>
      <c r="F173" s="17">
        <f>табл1прил5!E171</f>
        <v>240</v>
      </c>
      <c r="G173" s="18">
        <f>табл1прил5!F171</f>
        <v>407.5</v>
      </c>
      <c r="H173" s="12"/>
    </row>
    <row r="174" spans="1:8" s="171" customFormat="1" ht="78.75">
      <c r="A174" s="13" t="str">
        <f>табл1прил5!A172</f>
        <v>Реализация мероприятий по обеспечению безопасности дорожного движения на территории  Гилевского сельсовета за счет акцизов в рамках подпрограммы "Обеспечение безопасности дорожного движения на территории Гилевского сельсовета на 2017-2019 годы»</v>
      </c>
      <c r="B174" s="138">
        <f t="shared" si="2"/>
        <v>223</v>
      </c>
      <c r="C174" s="14">
        <f>табл1прил5!B172</f>
        <v>4</v>
      </c>
      <c r="D174" s="15">
        <f>табл1прил5!C172</f>
        <v>9</v>
      </c>
      <c r="E174" s="16" t="str">
        <f>табл1прил5!D172</f>
        <v>52.2.00.00000</v>
      </c>
      <c r="F174" s="17">
        <f>табл1прил5!E172</f>
        <v>0</v>
      </c>
      <c r="G174" s="18">
        <f>табл1прил5!F172</f>
        <v>1130</v>
      </c>
      <c r="H174" s="12"/>
    </row>
    <row r="175" spans="1:8" s="171" customFormat="1" ht="18.75">
      <c r="A175" s="13" t="str">
        <f>табл1прил5!A173</f>
        <v>Мероприятия по организации уличного освещения</v>
      </c>
      <c r="B175" s="138">
        <f t="shared" si="2"/>
        <v>223</v>
      </c>
      <c r="C175" s="14">
        <f>табл1прил5!B173</f>
        <v>4</v>
      </c>
      <c r="D175" s="15">
        <f>табл1прил5!C173</f>
        <v>9</v>
      </c>
      <c r="E175" s="16" t="str">
        <f>табл1прил5!D173</f>
        <v>52.2.01.00000</v>
      </c>
      <c r="F175" s="17">
        <f>табл1прил5!E173</f>
        <v>0</v>
      </c>
      <c r="G175" s="18">
        <f>табл1прил5!F173</f>
        <v>1130</v>
      </c>
      <c r="H175" s="12"/>
    </row>
    <row r="176" spans="1:8" s="171" customFormat="1" ht="78.75">
      <c r="A176" s="13" t="str">
        <f>табл1прил5!A174</f>
        <v>Реализация мероприятий по обеспечению безопасности дорожного движения на территории  Гилевского сельсовета за счет акцизов в рамках подпрограммы "Обеспечение безопасности дорожного движения на территории Гилевского сельсовета на 2017-2019 годы»</v>
      </c>
      <c r="B176" s="138">
        <f t="shared" si="2"/>
        <v>223</v>
      </c>
      <c r="C176" s="14">
        <f>табл1прил5!B174</f>
        <v>4</v>
      </c>
      <c r="D176" s="15">
        <f>табл1прил5!C174</f>
        <v>9</v>
      </c>
      <c r="E176" s="16" t="str">
        <f>табл1прил5!D174</f>
        <v>52.2.01.06070</v>
      </c>
      <c r="F176" s="17">
        <f>табл1прил5!E174</f>
        <v>0</v>
      </c>
      <c r="G176" s="18">
        <f>табл1прил5!F174</f>
        <v>1130</v>
      </c>
      <c r="H176" s="12"/>
    </row>
    <row r="177" spans="1:8" s="171" customFormat="1" ht="31.5">
      <c r="A177" s="13" t="str">
        <f>табл1прил5!A175</f>
        <v>Закупка товаров, работ и услуг для  государственных (муниципальных) нужд</v>
      </c>
      <c r="B177" s="138">
        <f t="shared" si="2"/>
        <v>223</v>
      </c>
      <c r="C177" s="14">
        <f>табл1прил5!B175</f>
        <v>4</v>
      </c>
      <c r="D177" s="15">
        <f>табл1прил5!C175</f>
        <v>9</v>
      </c>
      <c r="E177" s="16" t="str">
        <f>табл1прил5!D175</f>
        <v>52.2.01.06070</v>
      </c>
      <c r="F177" s="17">
        <f>табл1прил5!E175</f>
        <v>200</v>
      </c>
      <c r="G177" s="18">
        <f>табл1прил5!F175</f>
        <v>1130</v>
      </c>
      <c r="H177" s="12"/>
    </row>
    <row r="178" spans="1:8" s="171" customFormat="1" ht="31.5">
      <c r="A178" s="13" t="str">
        <f>табл1прил5!A176</f>
        <v>Иные закупки товаров, работ и услуг для обеспечения государственных (муниципальных) нужд</v>
      </c>
      <c r="B178" s="138">
        <f t="shared" si="2"/>
        <v>223</v>
      </c>
      <c r="C178" s="14">
        <f>табл1прил5!B176</f>
        <v>4</v>
      </c>
      <c r="D178" s="15">
        <f>табл1прил5!C176</f>
        <v>9</v>
      </c>
      <c r="E178" s="16" t="str">
        <f>табл1прил5!D176</f>
        <v>52.2.01.06070</v>
      </c>
      <c r="F178" s="17">
        <f>табл1прил5!E176</f>
        <v>240</v>
      </c>
      <c r="G178" s="18">
        <f>табл1прил5!F176</f>
        <v>1130</v>
      </c>
      <c r="H178" s="12"/>
    </row>
    <row r="179" spans="1:8" s="171" customFormat="1" ht="31.5" hidden="1">
      <c r="A179" s="13" t="str">
        <f>табл1прил5!A177</f>
        <v xml:space="preserve">Иные мероприятий по обустройству автомобильных дорог и обеспечение условий для безопасного дорожного движения </v>
      </c>
      <c r="B179" s="138">
        <f t="shared" si="2"/>
        <v>223</v>
      </c>
      <c r="C179" s="14">
        <f>табл1прил5!B177</f>
        <v>4</v>
      </c>
      <c r="D179" s="15">
        <f>табл1прил5!C177</f>
        <v>9</v>
      </c>
      <c r="E179" s="16" t="str">
        <f>табл1прил5!D177</f>
        <v>52.2.02.00000</v>
      </c>
      <c r="F179" s="17">
        <f>табл1прил5!E177</f>
        <v>0</v>
      </c>
      <c r="G179" s="18">
        <f>табл1прил5!F177</f>
        <v>0</v>
      </c>
      <c r="H179" s="12"/>
    </row>
    <row r="180" spans="1:8" s="171" customFormat="1" ht="94.5" hidden="1">
      <c r="A180" s="13" t="str">
        <f>табл1прил5!A178</f>
        <v>Реализация мероприятий по обустройству автомобильных дорог и обеспечение условий для безопасного дорожного движения  подпрограммы «Обеспечение безопасности дорожного движения на территории Улыбинского сельсовета» муниципальной программы "Дорожное хозяйство в Улыбинском сельсовете на 2017-2020г годы" за счет акцизов</v>
      </c>
      <c r="B180" s="138">
        <f t="shared" si="2"/>
        <v>223</v>
      </c>
      <c r="C180" s="14">
        <f>табл1прил5!B178</f>
        <v>4</v>
      </c>
      <c r="D180" s="15">
        <f>табл1прил5!C178</f>
        <v>9</v>
      </c>
      <c r="E180" s="16" t="str">
        <f>табл1прил5!D178</f>
        <v>52.2.02.06070</v>
      </c>
      <c r="F180" s="17">
        <f>табл1прил5!E178</f>
        <v>0</v>
      </c>
      <c r="G180" s="18">
        <f>табл1прил5!F178</f>
        <v>0</v>
      </c>
      <c r="H180" s="12"/>
    </row>
    <row r="181" spans="1:8" s="171" customFormat="1" ht="31.5" hidden="1">
      <c r="A181" s="13" t="str">
        <f>табл1прил5!A179</f>
        <v>Закупка товаров, работ и услуг для  государственных (муниципальных) нужд</v>
      </c>
      <c r="B181" s="138">
        <f t="shared" si="2"/>
        <v>223</v>
      </c>
      <c r="C181" s="14">
        <f>табл1прил5!B179</f>
        <v>4</v>
      </c>
      <c r="D181" s="15">
        <f>табл1прил5!C179</f>
        <v>9</v>
      </c>
      <c r="E181" s="16" t="str">
        <f>табл1прил5!D179</f>
        <v>52.2.02.06070</v>
      </c>
      <c r="F181" s="17">
        <f>табл1прил5!E179</f>
        <v>200</v>
      </c>
      <c r="G181" s="18">
        <f>табл1прил5!F179</f>
        <v>0</v>
      </c>
      <c r="H181" s="12"/>
    </row>
    <row r="182" spans="1:8" s="171" customFormat="1" ht="31.5" hidden="1">
      <c r="A182" s="13" t="str">
        <f>табл1прил5!A180</f>
        <v>Иные закупки товаров, работ и услуг для обеспечения государственных (муниципальных) нужд</v>
      </c>
      <c r="B182" s="138">
        <f t="shared" si="2"/>
        <v>223</v>
      </c>
      <c r="C182" s="14">
        <f>табл1прил5!B180</f>
        <v>4</v>
      </c>
      <c r="D182" s="15">
        <f>табл1прил5!C180</f>
        <v>9</v>
      </c>
      <c r="E182" s="16" t="str">
        <f>табл1прил5!D180</f>
        <v>52.2.02.06070</v>
      </c>
      <c r="F182" s="17">
        <f>табл1прил5!E180</f>
        <v>240</v>
      </c>
      <c r="G182" s="18">
        <f>табл1прил5!F180</f>
        <v>0</v>
      </c>
      <c r="H182" s="12"/>
    </row>
    <row r="183" spans="1:8" s="171" customFormat="1" ht="63" hidden="1">
      <c r="A183" s="13" t="str">
        <f>табл1прил5!A181</f>
        <v>Реализация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183" s="138">
        <f t="shared" si="2"/>
        <v>223</v>
      </c>
      <c r="C183" s="14">
        <f>табл1прил5!B181</f>
        <v>4</v>
      </c>
      <c r="D183" s="15">
        <f>табл1прил5!C181</f>
        <v>9</v>
      </c>
      <c r="E183" s="16" t="str">
        <f>табл1прил5!D181</f>
        <v>52.2.02.70760</v>
      </c>
      <c r="F183" s="17">
        <f>табл1прил5!E181</f>
        <v>0</v>
      </c>
      <c r="G183" s="18">
        <f>табл1прил5!F181</f>
        <v>0</v>
      </c>
      <c r="H183" s="12"/>
    </row>
    <row r="184" spans="1:8" s="171" customFormat="1" ht="31.5" hidden="1">
      <c r="A184" s="13" t="str">
        <f>табл1прил5!A182</f>
        <v>Закупка товаров, работ и услуг для  государственных (муниципальных) нужд</v>
      </c>
      <c r="B184" s="138">
        <f t="shared" si="2"/>
        <v>223</v>
      </c>
      <c r="C184" s="14">
        <f>табл1прил5!B182</f>
        <v>4</v>
      </c>
      <c r="D184" s="15">
        <f>табл1прил5!C182</f>
        <v>9</v>
      </c>
      <c r="E184" s="16" t="str">
        <f>табл1прил5!D182</f>
        <v>52.2.02.70760</v>
      </c>
      <c r="F184" s="17">
        <f>табл1прил5!E182</f>
        <v>200</v>
      </c>
      <c r="G184" s="18">
        <f>табл1прил5!F182</f>
        <v>0</v>
      </c>
      <c r="H184" s="12"/>
    </row>
    <row r="185" spans="1:8" s="171" customFormat="1" ht="31.5" hidden="1">
      <c r="A185" s="13" t="str">
        <f>табл1прил5!A183</f>
        <v>Иные закупки товаров, работ и услуг для обеспечения государственных (муниципальных) нужд</v>
      </c>
      <c r="B185" s="138">
        <f t="shared" si="2"/>
        <v>223</v>
      </c>
      <c r="C185" s="14">
        <f>табл1прил5!B183</f>
        <v>4</v>
      </c>
      <c r="D185" s="15">
        <f>табл1прил5!C183</f>
        <v>9</v>
      </c>
      <c r="E185" s="16" t="str">
        <f>табл1прил5!D183</f>
        <v>52.2.02.70760</v>
      </c>
      <c r="F185" s="17">
        <f>табл1прил5!E183</f>
        <v>240</v>
      </c>
      <c r="G185" s="18">
        <f>табл1прил5!F183</f>
        <v>0</v>
      </c>
      <c r="H185" s="12"/>
    </row>
    <row r="186" spans="1:8" s="171" customFormat="1" ht="63" hidden="1">
      <c r="A186" s="13" t="str">
        <f>табл1прил5!A184</f>
        <v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186" s="138">
        <f t="shared" si="2"/>
        <v>223</v>
      </c>
      <c r="C186" s="14">
        <f>табл1прил5!B184</f>
        <v>4</v>
      </c>
      <c r="D186" s="15">
        <f>табл1прил5!C184</f>
        <v>9</v>
      </c>
      <c r="E186" s="16" t="str">
        <f>табл1прил5!D184</f>
        <v>52.2.02.S0760</v>
      </c>
      <c r="F186" s="17">
        <f>табл1прил5!E184</f>
        <v>0</v>
      </c>
      <c r="G186" s="18">
        <f>табл1прил5!F184</f>
        <v>0</v>
      </c>
      <c r="H186" s="12"/>
    </row>
    <row r="187" spans="1:8" s="171" customFormat="1" ht="31.5" hidden="1">
      <c r="A187" s="13" t="str">
        <f>табл1прил5!A185</f>
        <v>Закупка товаров, работ и услуг для  государственных (муниципальных) нужд</v>
      </c>
      <c r="B187" s="138">
        <f t="shared" si="2"/>
        <v>223</v>
      </c>
      <c r="C187" s="14">
        <f>табл1прил5!B185</f>
        <v>4</v>
      </c>
      <c r="D187" s="15">
        <f>табл1прил5!C185</f>
        <v>9</v>
      </c>
      <c r="E187" s="16" t="str">
        <f>табл1прил5!D185</f>
        <v>52.2.02.S0760</v>
      </c>
      <c r="F187" s="17">
        <f>табл1прил5!E185</f>
        <v>200</v>
      </c>
      <c r="G187" s="18">
        <f>табл1прил5!F185</f>
        <v>0</v>
      </c>
      <c r="H187" s="12"/>
    </row>
    <row r="188" spans="1:8" s="171" customFormat="1" ht="31.5" hidden="1">
      <c r="A188" s="13" t="str">
        <f>табл1прил5!A186</f>
        <v>Иные закупки товаров, работ и услуг для обеспечения государственных (муниципальных) нужд</v>
      </c>
      <c r="B188" s="138">
        <f t="shared" si="2"/>
        <v>223</v>
      </c>
      <c r="C188" s="14">
        <f>табл1прил5!B186</f>
        <v>4</v>
      </c>
      <c r="D188" s="15">
        <f>табл1прил5!C186</f>
        <v>9</v>
      </c>
      <c r="E188" s="16" t="str">
        <f>табл1прил5!D186</f>
        <v>52.2.02.S0760</v>
      </c>
      <c r="F188" s="17">
        <f>табл1прил5!E186</f>
        <v>240</v>
      </c>
      <c r="G188" s="18">
        <f>табл1прил5!F186</f>
        <v>0</v>
      </c>
      <c r="H188" s="12"/>
    </row>
    <row r="189" spans="1:8" s="171" customFormat="1" ht="31.5" hidden="1">
      <c r="A189" s="13" t="str">
        <f>табл1прил5!A187</f>
        <v xml:space="preserve">Муниципальная программа "Обеспечение безопасности дорожного движения на территории  _______ сельсовета </v>
      </c>
      <c r="B189" s="138">
        <f t="shared" si="2"/>
        <v>223</v>
      </c>
      <c r="C189" s="14">
        <f>табл1прил5!B187</f>
        <v>4</v>
      </c>
      <c r="D189" s="15">
        <f>табл1прил5!C187</f>
        <v>9</v>
      </c>
      <c r="E189" s="16" t="str">
        <f>табл1прил5!D187</f>
        <v>64.0.00.00000</v>
      </c>
      <c r="F189" s="17">
        <f>табл1прил5!E187</f>
        <v>0</v>
      </c>
      <c r="G189" s="18">
        <f>табл1прил5!F187</f>
        <v>0</v>
      </c>
      <c r="H189" s="12"/>
    </row>
    <row r="190" spans="1:8" s="171" customFormat="1" ht="47.25" hidden="1">
      <c r="A190" s="13" t="str">
        <f>табл1прил5!A188</f>
        <v>Мероприятий по обеспечению безопасности дорожного движения на территории  ______ сельсовета за счет средств местного бюджета</v>
      </c>
      <c r="B190" s="138">
        <f t="shared" si="2"/>
        <v>223</v>
      </c>
      <c r="C190" s="14">
        <f>табл1прил5!B188</f>
        <v>4</v>
      </c>
      <c r="D190" s="15">
        <f>табл1прил5!C188</f>
        <v>9</v>
      </c>
      <c r="E190" s="16" t="str">
        <f>табл1прил5!D188</f>
        <v>64.0.00.04160</v>
      </c>
      <c r="F190" s="17">
        <f>табл1прил5!E188</f>
        <v>0</v>
      </c>
      <c r="G190" s="18">
        <f>табл1прил5!F188</f>
        <v>0</v>
      </c>
      <c r="H190" s="12"/>
    </row>
    <row r="191" spans="1:8" s="171" customFormat="1" ht="31.5" hidden="1">
      <c r="A191" s="13" t="str">
        <f>табл1прил5!A189</f>
        <v>Закупка товаров, работ и услуг для  государственных (муниципальных) нужд</v>
      </c>
      <c r="B191" s="138">
        <f t="shared" si="2"/>
        <v>223</v>
      </c>
      <c r="C191" s="14">
        <f>табл1прил5!B189</f>
        <v>4</v>
      </c>
      <c r="D191" s="15">
        <f>табл1прил5!C189</f>
        <v>9</v>
      </c>
      <c r="E191" s="16" t="str">
        <f>табл1прил5!D189</f>
        <v>64.0.00.04160</v>
      </c>
      <c r="F191" s="17">
        <f>табл1прил5!E189</f>
        <v>200</v>
      </c>
      <c r="G191" s="18">
        <f>табл1прил5!F189</f>
        <v>0</v>
      </c>
      <c r="H191" s="12"/>
    </row>
    <row r="192" spans="1:8" s="171" customFormat="1" ht="31.5" hidden="1">
      <c r="A192" s="13" t="str">
        <f>табл1прил5!A190</f>
        <v>Иные закупки товаров, работ и услуг для обеспечения государственных (муниципальных) нужд</v>
      </c>
      <c r="B192" s="138">
        <f t="shared" si="2"/>
        <v>223</v>
      </c>
      <c r="C192" s="14">
        <f>табл1прил5!B190</f>
        <v>4</v>
      </c>
      <c r="D192" s="15">
        <f>табл1прил5!C190</f>
        <v>9</v>
      </c>
      <c r="E192" s="16" t="str">
        <f>табл1прил5!D190</f>
        <v>64.0.00.04160</v>
      </c>
      <c r="F192" s="17">
        <f>табл1прил5!E190</f>
        <v>240</v>
      </c>
      <c r="G192" s="18">
        <f>табл1прил5!F190</f>
        <v>0</v>
      </c>
      <c r="H192" s="12"/>
    </row>
    <row r="193" spans="1:8" s="171" customFormat="1" ht="31.5" hidden="1">
      <c r="A193" s="13" t="str">
        <f>табл1прил5!A191</f>
        <v>Капитальные вложения в объекты  государственной (муниципальной) собственности</v>
      </c>
      <c r="B193" s="138">
        <f t="shared" si="2"/>
        <v>223</v>
      </c>
      <c r="C193" s="14">
        <f>табл1прил5!B191</f>
        <v>4</v>
      </c>
      <c r="D193" s="15">
        <f>табл1прил5!C191</f>
        <v>9</v>
      </c>
      <c r="E193" s="16" t="str">
        <f>табл1прил5!D191</f>
        <v>64.0.00.04160</v>
      </c>
      <c r="F193" s="17">
        <f>табл1прил5!E191</f>
        <v>400</v>
      </c>
      <c r="G193" s="18">
        <f>табл1прил5!F191</f>
        <v>0</v>
      </c>
      <c r="H193" s="12"/>
    </row>
    <row r="194" spans="1:8" s="171" customFormat="1" ht="18.75" hidden="1">
      <c r="A194" s="13" t="str">
        <f>табл1прил5!A192</f>
        <v>Бюджетные инвестиции</v>
      </c>
      <c r="B194" s="138">
        <f t="shared" si="2"/>
        <v>223</v>
      </c>
      <c r="C194" s="14">
        <f>табл1прил5!B192</f>
        <v>4</v>
      </c>
      <c r="D194" s="15">
        <f>табл1прил5!C192</f>
        <v>9</v>
      </c>
      <c r="E194" s="16" t="str">
        <f>табл1прил5!D192</f>
        <v>64.0.00.04160</v>
      </c>
      <c r="F194" s="17">
        <f>табл1прил5!E192</f>
        <v>410</v>
      </c>
      <c r="G194" s="18">
        <f>табл1прил5!F192</f>
        <v>0</v>
      </c>
      <c r="H194" s="12"/>
    </row>
    <row r="195" spans="1:8" s="171" customFormat="1" ht="18.75" hidden="1">
      <c r="A195" s="13" t="str">
        <f>табл1прил5!A193</f>
        <v>Иные бюджетные ассигнования</v>
      </c>
      <c r="B195" s="138">
        <f t="shared" si="2"/>
        <v>223</v>
      </c>
      <c r="C195" s="14">
        <f>табл1прил5!B193</f>
        <v>4</v>
      </c>
      <c r="D195" s="15">
        <f>табл1прил5!C193</f>
        <v>9</v>
      </c>
      <c r="E195" s="16" t="str">
        <f>табл1прил5!D193</f>
        <v>64.0.00.04160</v>
      </c>
      <c r="F195" s="17">
        <f>табл1прил5!E193</f>
        <v>800</v>
      </c>
      <c r="G195" s="18">
        <f>табл1прил5!F193</f>
        <v>0</v>
      </c>
      <c r="H195" s="12"/>
    </row>
    <row r="196" spans="1:8" s="171" customFormat="1" ht="47.25" hidden="1">
      <c r="A196" s="13" t="str">
        <f>табл1прил5!A194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196" s="138">
        <f t="shared" si="2"/>
        <v>223</v>
      </c>
      <c r="C196" s="14">
        <f>табл1прил5!B194</f>
        <v>4</v>
      </c>
      <c r="D196" s="15">
        <f>табл1прил5!C194</f>
        <v>9</v>
      </c>
      <c r="E196" s="16" t="str">
        <f>табл1прил5!D194</f>
        <v>64.0.00.04160</v>
      </c>
      <c r="F196" s="17">
        <f>табл1прил5!E194</f>
        <v>810</v>
      </c>
      <c r="G196" s="18">
        <f>табл1прил5!F194</f>
        <v>0</v>
      </c>
      <c r="H196" s="12"/>
    </row>
    <row r="197" spans="1:8" s="171" customFormat="1" ht="31.5" hidden="1">
      <c r="A197" s="13" t="str">
        <f>табл1прил5!A195</f>
        <v>Мероприятия  по обеспечению безопасности дорожного движения на территории  ________ сельсовета за счет акцизов</v>
      </c>
      <c r="B197" s="138">
        <f t="shared" si="2"/>
        <v>223</v>
      </c>
      <c r="C197" s="14">
        <f>табл1прил5!B195</f>
        <v>4</v>
      </c>
      <c r="D197" s="15">
        <f>табл1прил5!C195</f>
        <v>9</v>
      </c>
      <c r="E197" s="16" t="str">
        <f>табл1прил5!D195</f>
        <v>64.0.00.06070</v>
      </c>
      <c r="F197" s="17">
        <f>табл1прил5!E195</f>
        <v>0</v>
      </c>
      <c r="G197" s="18">
        <f>табл1прил5!F195</f>
        <v>0</v>
      </c>
      <c r="H197" s="12"/>
    </row>
    <row r="198" spans="1:8" s="171" customFormat="1" ht="31.5" hidden="1">
      <c r="A198" s="13" t="str">
        <f>табл1прил5!A196</f>
        <v>Закупка товаров, работ и услуг для  государственных (муниципальных) нужд</v>
      </c>
      <c r="B198" s="138">
        <f t="shared" si="2"/>
        <v>223</v>
      </c>
      <c r="C198" s="14">
        <f>табл1прил5!B196</f>
        <v>4</v>
      </c>
      <c r="D198" s="15">
        <f>табл1прил5!C196</f>
        <v>9</v>
      </c>
      <c r="E198" s="16" t="str">
        <f>табл1прил5!D196</f>
        <v>64.0.00.06070</v>
      </c>
      <c r="F198" s="17">
        <f>табл1прил5!E196</f>
        <v>200</v>
      </c>
      <c r="G198" s="18">
        <f>табл1прил5!F196</f>
        <v>0</v>
      </c>
      <c r="H198" s="12"/>
    </row>
    <row r="199" spans="1:8" s="171" customFormat="1" ht="31.5" hidden="1">
      <c r="A199" s="13" t="str">
        <f>табл1прил5!A197</f>
        <v>Иные закупки товаров, работ и услуг для обеспечения государственных (муниципальных) нужд</v>
      </c>
      <c r="B199" s="138">
        <f t="shared" si="2"/>
        <v>223</v>
      </c>
      <c r="C199" s="14">
        <f>табл1прил5!B197</f>
        <v>4</v>
      </c>
      <c r="D199" s="15">
        <f>табл1прил5!C197</f>
        <v>9</v>
      </c>
      <c r="E199" s="16" t="str">
        <f>табл1прил5!D197</f>
        <v>64.0.00.06070</v>
      </c>
      <c r="F199" s="17">
        <f>табл1прил5!E197</f>
        <v>240</v>
      </c>
      <c r="G199" s="18">
        <f>табл1прил5!F197</f>
        <v>0</v>
      </c>
      <c r="H199" s="12"/>
    </row>
    <row r="200" spans="1:8" s="171" customFormat="1" ht="31.5" hidden="1">
      <c r="A200" s="13" t="str">
        <f>табл1прил5!A198</f>
        <v>Капитальные вложения в объекты  государственной (муниципальной) собственности</v>
      </c>
      <c r="B200" s="138">
        <f t="shared" si="2"/>
        <v>223</v>
      </c>
      <c r="C200" s="14">
        <f>табл1прил5!B198</f>
        <v>4</v>
      </c>
      <c r="D200" s="15">
        <f>табл1прил5!C198</f>
        <v>9</v>
      </c>
      <c r="E200" s="16" t="str">
        <f>табл1прил5!D198</f>
        <v>64.0.00.06070</v>
      </c>
      <c r="F200" s="17">
        <f>табл1прил5!E198</f>
        <v>400</v>
      </c>
      <c r="G200" s="18">
        <f>табл1прил5!F198</f>
        <v>0</v>
      </c>
      <c r="H200" s="12"/>
    </row>
    <row r="201" spans="1:8" s="171" customFormat="1" ht="18.75" hidden="1">
      <c r="A201" s="13" t="str">
        <f>табл1прил5!A199</f>
        <v>Бюджетные инвестиции</v>
      </c>
      <c r="B201" s="138">
        <f t="shared" si="2"/>
        <v>223</v>
      </c>
      <c r="C201" s="14">
        <f>табл1прил5!B199</f>
        <v>4</v>
      </c>
      <c r="D201" s="15">
        <f>табл1прил5!C199</f>
        <v>9</v>
      </c>
      <c r="E201" s="16" t="str">
        <f>табл1прил5!D199</f>
        <v>64.0.00.06070</v>
      </c>
      <c r="F201" s="17">
        <f>табл1прил5!E199</f>
        <v>410</v>
      </c>
      <c r="G201" s="18">
        <f>табл1прил5!F199</f>
        <v>0</v>
      </c>
      <c r="H201" s="12"/>
    </row>
    <row r="202" spans="1:8" s="171" customFormat="1" ht="18.75" hidden="1">
      <c r="A202" s="13" t="str">
        <f>табл1прил5!A200</f>
        <v>Иные бюджетные ассигнования</v>
      </c>
      <c r="B202" s="138">
        <f t="shared" si="2"/>
        <v>223</v>
      </c>
      <c r="C202" s="14">
        <f>табл1прил5!B200</f>
        <v>4</v>
      </c>
      <c r="D202" s="15">
        <f>табл1прил5!C200</f>
        <v>9</v>
      </c>
      <c r="E202" s="16" t="str">
        <f>табл1прил5!D200</f>
        <v>64.0.00.06070</v>
      </c>
      <c r="F202" s="17">
        <f>табл1прил5!E200</f>
        <v>800</v>
      </c>
      <c r="G202" s="18">
        <f>табл1прил5!F200</f>
        <v>0</v>
      </c>
      <c r="H202" s="12"/>
    </row>
    <row r="203" spans="1:8" s="171" customFormat="1" ht="47.25" hidden="1">
      <c r="A203" s="13" t="str">
        <f>табл1прил5!A201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03" s="138">
        <f t="shared" si="2"/>
        <v>223</v>
      </c>
      <c r="C203" s="14">
        <f>табл1прил5!B201</f>
        <v>4</v>
      </c>
      <c r="D203" s="15">
        <f>табл1прил5!C201</f>
        <v>9</v>
      </c>
      <c r="E203" s="16" t="str">
        <f>табл1прил5!D201</f>
        <v>64.0.00.06070</v>
      </c>
      <c r="F203" s="17">
        <f>табл1прил5!E201</f>
        <v>810</v>
      </c>
      <c r="G203" s="18">
        <f>табл1прил5!F201</f>
        <v>0</v>
      </c>
      <c r="H203" s="12"/>
    </row>
    <row r="204" spans="1:8" s="171" customFormat="1" ht="18.75" hidden="1">
      <c r="A204" s="13" t="str">
        <f>табл1прил5!A202</f>
        <v>Непрограммные направления бюджета</v>
      </c>
      <c r="B204" s="138">
        <f t="shared" si="2"/>
        <v>223</v>
      </c>
      <c r="C204" s="14">
        <f>табл1прил5!B202</f>
        <v>4</v>
      </c>
      <c r="D204" s="15">
        <f>табл1прил5!C202</f>
        <v>9</v>
      </c>
      <c r="E204" s="16" t="str">
        <f>табл1прил5!D202</f>
        <v>99.0.00.00000</v>
      </c>
      <c r="F204" s="17">
        <f>табл1прил5!E202</f>
        <v>0</v>
      </c>
      <c r="G204" s="18">
        <f>табл1прил5!F202</f>
        <v>0</v>
      </c>
      <c r="H204" s="12"/>
    </row>
    <row r="205" spans="1:8" s="171" customFormat="1" ht="47.25" hidden="1">
      <c r="A205" s="13" t="str">
        <f>табл1прил5!A203</f>
        <v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v>
      </c>
      <c r="B205" s="138">
        <f t="shared" si="2"/>
        <v>223</v>
      </c>
      <c r="C205" s="14">
        <f>табл1прил5!B203</f>
        <v>4</v>
      </c>
      <c r="D205" s="15">
        <f>табл1прил5!C203</f>
        <v>9</v>
      </c>
      <c r="E205" s="16" t="str">
        <f>табл1прил5!D203</f>
        <v>99.0.00.04160</v>
      </c>
      <c r="F205" s="17">
        <f>табл1прил5!E203</f>
        <v>0</v>
      </c>
      <c r="G205" s="18">
        <f>табл1прил5!F203</f>
        <v>0</v>
      </c>
      <c r="H205" s="12"/>
    </row>
    <row r="206" spans="1:8" s="171" customFormat="1" ht="31.5" hidden="1">
      <c r="A206" s="13" t="str">
        <f>табл1прил5!A204</f>
        <v>Закупка товаров, работ и услуг для  государственных (муниципальных) нужд</v>
      </c>
      <c r="B206" s="138">
        <f t="shared" si="2"/>
        <v>223</v>
      </c>
      <c r="C206" s="14">
        <f>табл1прил5!B204</f>
        <v>4</v>
      </c>
      <c r="D206" s="15">
        <f>табл1прил5!C204</f>
        <v>9</v>
      </c>
      <c r="E206" s="16" t="str">
        <f>табл1прил5!D204</f>
        <v>99.0.00.04160</v>
      </c>
      <c r="F206" s="17">
        <f>табл1прил5!E204</f>
        <v>200</v>
      </c>
      <c r="G206" s="18">
        <f>табл1прил5!F204</f>
        <v>0</v>
      </c>
      <c r="H206" s="12"/>
    </row>
    <row r="207" spans="1:8" s="171" customFormat="1" ht="31.5" hidden="1">
      <c r="A207" s="13" t="str">
        <f>табл1прил5!A205</f>
        <v>Иные закупки товаров, работ и услуг для обеспечения государственных (муниципальных) нужд</v>
      </c>
      <c r="B207" s="138">
        <f t="shared" si="2"/>
        <v>223</v>
      </c>
      <c r="C207" s="14">
        <f>табл1прил5!B205</f>
        <v>4</v>
      </c>
      <c r="D207" s="15">
        <f>табл1прил5!C205</f>
        <v>9</v>
      </c>
      <c r="E207" s="16" t="str">
        <f>табл1прил5!D205</f>
        <v>99.0.00.04160</v>
      </c>
      <c r="F207" s="17">
        <f>табл1прил5!E205</f>
        <v>240</v>
      </c>
      <c r="G207" s="18">
        <f>табл1прил5!F205</f>
        <v>0</v>
      </c>
      <c r="H207" s="12"/>
    </row>
    <row r="208" spans="1:8" s="171" customFormat="1" ht="31.5" hidden="1">
      <c r="A208" s="13" t="str">
        <f>табл1прил5!A206</f>
        <v>Капитальные вложения в объекты  государственной (муниципальной) собственности</v>
      </c>
      <c r="B208" s="138">
        <f t="shared" si="2"/>
        <v>223</v>
      </c>
      <c r="C208" s="14">
        <f>табл1прил5!B206</f>
        <v>4</v>
      </c>
      <c r="D208" s="15">
        <f>табл1прил5!C206</f>
        <v>9</v>
      </c>
      <c r="E208" s="16" t="str">
        <f>табл1прил5!D206</f>
        <v>99.0.00.04160</v>
      </c>
      <c r="F208" s="17">
        <f>табл1прил5!E206</f>
        <v>400</v>
      </c>
      <c r="G208" s="18">
        <f>табл1прил5!F206</f>
        <v>0</v>
      </c>
      <c r="H208" s="12"/>
    </row>
    <row r="209" spans="1:8" s="171" customFormat="1" ht="18.75" hidden="1">
      <c r="A209" s="13" t="str">
        <f>табл1прил5!A207</f>
        <v>Бюджетные инвестиции</v>
      </c>
      <c r="B209" s="138">
        <f t="shared" si="2"/>
        <v>223</v>
      </c>
      <c r="C209" s="14">
        <f>табл1прил5!B207</f>
        <v>4</v>
      </c>
      <c r="D209" s="15">
        <f>табл1прил5!C207</f>
        <v>9</v>
      </c>
      <c r="E209" s="16" t="str">
        <f>табл1прил5!D207</f>
        <v>99.0.00.04160</v>
      </c>
      <c r="F209" s="17">
        <f>табл1прил5!E207</f>
        <v>410</v>
      </c>
      <c r="G209" s="18">
        <f>табл1прил5!F207</f>
        <v>0</v>
      </c>
      <c r="H209" s="12"/>
    </row>
    <row r="210" spans="1:8" s="171" customFormat="1" ht="18.75" hidden="1">
      <c r="A210" s="13" t="str">
        <f>табл1прил5!A208</f>
        <v>Иные бюджетные ассигнования</v>
      </c>
      <c r="B210" s="138">
        <f t="shared" si="2"/>
        <v>223</v>
      </c>
      <c r="C210" s="14">
        <f>табл1прил5!B208</f>
        <v>4</v>
      </c>
      <c r="D210" s="15">
        <f>табл1прил5!C208</f>
        <v>9</v>
      </c>
      <c r="E210" s="16" t="str">
        <f>табл1прил5!D208</f>
        <v>99.0.00.04160</v>
      </c>
      <c r="F210" s="17">
        <f>табл1прил5!E208</f>
        <v>800</v>
      </c>
      <c r="G210" s="18">
        <f>табл1прил5!F208</f>
        <v>0</v>
      </c>
      <c r="H210" s="12"/>
    </row>
    <row r="211" spans="1:8" s="171" customFormat="1" ht="47.25" hidden="1">
      <c r="A211" s="13" t="str">
        <f>табл1прил5!A209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11" s="138">
        <f t="shared" si="2"/>
        <v>223</v>
      </c>
      <c r="C211" s="14">
        <f>табл1прил5!B209</f>
        <v>4</v>
      </c>
      <c r="D211" s="15">
        <f>табл1прил5!C209</f>
        <v>9</v>
      </c>
      <c r="E211" s="16" t="str">
        <f>табл1прил5!D209</f>
        <v>99.0.00.04160</v>
      </c>
      <c r="F211" s="17">
        <f>табл1прил5!E209</f>
        <v>810</v>
      </c>
      <c r="G211" s="18">
        <f>табл1прил5!F209</f>
        <v>0</v>
      </c>
      <c r="H211" s="12"/>
    </row>
    <row r="212" spans="1:8" s="171" customFormat="1" ht="47.25" hidden="1">
      <c r="A212" s="13" t="str">
        <f>табл1прил5!A210</f>
        <v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v>
      </c>
      <c r="B212" s="138">
        <f t="shared" si="2"/>
        <v>223</v>
      </c>
      <c r="C212" s="14">
        <f>табл1прил5!B210</f>
        <v>4</v>
      </c>
      <c r="D212" s="15">
        <f>табл1прил5!C210</f>
        <v>9</v>
      </c>
      <c r="E212" s="16" t="str">
        <f>табл1прил5!D210</f>
        <v>99.0.00.06070</v>
      </c>
      <c r="F212" s="17">
        <f>табл1прил5!E210</f>
        <v>0</v>
      </c>
      <c r="G212" s="18">
        <f>табл1прил5!F210</f>
        <v>0</v>
      </c>
      <c r="H212" s="12"/>
    </row>
    <row r="213" spans="1:8" s="171" customFormat="1" ht="31.5" hidden="1">
      <c r="A213" s="13" t="str">
        <f>табл1прил5!A211</f>
        <v>Закупка товаров, работ и услуг для  государственных (муниципальных) нужд</v>
      </c>
      <c r="B213" s="138">
        <f t="shared" si="2"/>
        <v>223</v>
      </c>
      <c r="C213" s="14">
        <f>табл1прил5!B211</f>
        <v>4</v>
      </c>
      <c r="D213" s="15">
        <f>табл1прил5!C211</f>
        <v>9</v>
      </c>
      <c r="E213" s="16" t="str">
        <f>табл1прил5!D211</f>
        <v>99.0.00.06070</v>
      </c>
      <c r="F213" s="17">
        <f>табл1прил5!E211</f>
        <v>200</v>
      </c>
      <c r="G213" s="18">
        <f>табл1прил5!F211</f>
        <v>0</v>
      </c>
      <c r="H213" s="12"/>
    </row>
    <row r="214" spans="1:8" s="171" customFormat="1" ht="31.5" hidden="1">
      <c r="A214" s="13" t="str">
        <f>табл1прил5!A212</f>
        <v>Иные закупки товаров, работ и услуг для обеспечения государственных (муниципальных) нужд</v>
      </c>
      <c r="B214" s="138">
        <f t="shared" si="2"/>
        <v>223</v>
      </c>
      <c r="C214" s="14">
        <f>табл1прил5!B212</f>
        <v>4</v>
      </c>
      <c r="D214" s="15">
        <f>табл1прил5!C212</f>
        <v>9</v>
      </c>
      <c r="E214" s="16" t="str">
        <f>табл1прил5!D212</f>
        <v>99.0.00.06070</v>
      </c>
      <c r="F214" s="17">
        <f>табл1прил5!E212</f>
        <v>240</v>
      </c>
      <c r="G214" s="18">
        <f>табл1прил5!F212</f>
        <v>0</v>
      </c>
      <c r="H214" s="12"/>
    </row>
    <row r="215" spans="1:8" s="171" customFormat="1" ht="31.5" hidden="1">
      <c r="A215" s="13" t="str">
        <f>табл1прил5!A213</f>
        <v>Капитальные вложения в объекты  государственной (муниципальной) собственности</v>
      </c>
      <c r="B215" s="138">
        <f t="shared" si="2"/>
        <v>223</v>
      </c>
      <c r="C215" s="14">
        <f>табл1прил5!B213</f>
        <v>4</v>
      </c>
      <c r="D215" s="15">
        <f>табл1прил5!C213</f>
        <v>9</v>
      </c>
      <c r="E215" s="16" t="str">
        <f>табл1прил5!D213</f>
        <v>99.0.00.06070</v>
      </c>
      <c r="F215" s="17">
        <f>табл1прил5!E213</f>
        <v>400</v>
      </c>
      <c r="G215" s="18">
        <f>табл1прил5!F213</f>
        <v>0</v>
      </c>
      <c r="H215" s="12"/>
    </row>
    <row r="216" spans="1:8" s="171" customFormat="1" ht="18.75" hidden="1">
      <c r="A216" s="13" t="str">
        <f>табл1прил5!A214</f>
        <v>Бюджетные инвестиции</v>
      </c>
      <c r="B216" s="138">
        <f t="shared" si="2"/>
        <v>223</v>
      </c>
      <c r="C216" s="14">
        <f>табл1прил5!B214</f>
        <v>4</v>
      </c>
      <c r="D216" s="15">
        <f>табл1прил5!C214</f>
        <v>9</v>
      </c>
      <c r="E216" s="16" t="str">
        <f>табл1прил5!D214</f>
        <v>99.0.00.06070</v>
      </c>
      <c r="F216" s="17">
        <f>табл1прил5!E214</f>
        <v>410</v>
      </c>
      <c r="G216" s="18">
        <f>табл1прил5!F214</f>
        <v>0</v>
      </c>
      <c r="H216" s="12"/>
    </row>
    <row r="217" spans="1:8" s="171" customFormat="1" ht="18.75" hidden="1">
      <c r="A217" s="13" t="str">
        <f>табл1прил5!A215</f>
        <v>Иные бюджетные ассигнования</v>
      </c>
      <c r="B217" s="138">
        <f t="shared" si="2"/>
        <v>223</v>
      </c>
      <c r="C217" s="14">
        <f>табл1прил5!B215</f>
        <v>4</v>
      </c>
      <c r="D217" s="15">
        <f>табл1прил5!C215</f>
        <v>9</v>
      </c>
      <c r="E217" s="16" t="str">
        <f>табл1прил5!D215</f>
        <v>99.0.00.06070</v>
      </c>
      <c r="F217" s="17">
        <f>табл1прил5!E215</f>
        <v>800</v>
      </c>
      <c r="G217" s="18">
        <f>табл1прил5!F215</f>
        <v>0</v>
      </c>
      <c r="H217" s="12"/>
    </row>
    <row r="218" spans="1:8" s="171" customFormat="1" ht="47.25" hidden="1">
      <c r="A218" s="13" t="str">
        <f>табл1прил5!A216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18" s="138">
        <f t="shared" si="2"/>
        <v>223</v>
      </c>
      <c r="C218" s="14">
        <f>табл1прил5!B216</f>
        <v>4</v>
      </c>
      <c r="D218" s="15">
        <f>табл1прил5!C216</f>
        <v>9</v>
      </c>
      <c r="E218" s="16" t="str">
        <f>табл1прил5!D216</f>
        <v>99.0.00.06070</v>
      </c>
      <c r="F218" s="17">
        <f>табл1прил5!E216</f>
        <v>810</v>
      </c>
      <c r="G218" s="18">
        <f>табл1прил5!F216</f>
        <v>0</v>
      </c>
      <c r="H218" s="12"/>
    </row>
    <row r="219" spans="1:8" s="171" customFormat="1" ht="63" hidden="1">
      <c r="A219" s="13" t="str">
        <f>табл1прил5!A217</f>
        <v>Реализация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219" s="138">
        <f t="shared" si="2"/>
        <v>223</v>
      </c>
      <c r="C219" s="14">
        <f>табл1прил5!B217</f>
        <v>4</v>
      </c>
      <c r="D219" s="15">
        <f>табл1прил5!C217</f>
        <v>9</v>
      </c>
      <c r="E219" s="16" t="str">
        <f>табл1прил5!D217</f>
        <v>99.0.00.70760</v>
      </c>
      <c r="F219" s="17">
        <f>табл1прил5!E217</f>
        <v>0</v>
      </c>
      <c r="G219" s="18">
        <f>табл1прил5!F217</f>
        <v>0</v>
      </c>
      <c r="H219" s="12"/>
    </row>
    <row r="220" spans="1:8" s="171" customFormat="1" ht="31.5" hidden="1">
      <c r="A220" s="13" t="str">
        <f>табл1прил5!A218</f>
        <v>Закупка товаров, работ и услуг для  государственных (муниципальных) нужд</v>
      </c>
      <c r="B220" s="138">
        <f t="shared" si="2"/>
        <v>223</v>
      </c>
      <c r="C220" s="14">
        <f>табл1прил5!B218</f>
        <v>4</v>
      </c>
      <c r="D220" s="15">
        <f>табл1прил5!C218</f>
        <v>9</v>
      </c>
      <c r="E220" s="16" t="str">
        <f>табл1прил5!D218</f>
        <v>99.0.00.70760</v>
      </c>
      <c r="F220" s="17">
        <f>табл1прил5!E218</f>
        <v>200</v>
      </c>
      <c r="G220" s="18">
        <f>табл1прил5!F218</f>
        <v>0</v>
      </c>
      <c r="H220" s="12"/>
    </row>
    <row r="221" spans="1:8" s="171" customFormat="1" ht="31.5" hidden="1">
      <c r="A221" s="13" t="str">
        <f>табл1прил5!A219</f>
        <v>Иные закупки товаров, работ и услуг для обеспечения государственных (муниципальных) нужд</v>
      </c>
      <c r="B221" s="138">
        <f t="shared" si="2"/>
        <v>223</v>
      </c>
      <c r="C221" s="14">
        <f>табл1прил5!B219</f>
        <v>4</v>
      </c>
      <c r="D221" s="15">
        <f>табл1прил5!C219</f>
        <v>9</v>
      </c>
      <c r="E221" s="16" t="str">
        <f>табл1прил5!D219</f>
        <v>99.0.00.70760</v>
      </c>
      <c r="F221" s="17">
        <f>табл1прил5!E219</f>
        <v>240</v>
      </c>
      <c r="G221" s="18">
        <f>табл1прил5!F219</f>
        <v>0</v>
      </c>
      <c r="H221" s="12"/>
    </row>
    <row r="222" spans="1:8" s="171" customFormat="1" ht="63" hidden="1">
      <c r="A222" s="13" t="str">
        <f>табл1прил5!A220</f>
        <v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заначения в Новосибирской области" в 2015-2022 годах</v>
      </c>
      <c r="B222" s="138">
        <f t="shared" si="2"/>
        <v>223</v>
      </c>
      <c r="C222" s="14">
        <f>табл1прил5!B220</f>
        <v>4</v>
      </c>
      <c r="D222" s="15">
        <f>табл1прил5!C220</f>
        <v>9</v>
      </c>
      <c r="E222" s="16" t="str">
        <f>табл1прил5!D220</f>
        <v>99.0.00.S0760</v>
      </c>
      <c r="F222" s="17">
        <f>табл1прил5!E220</f>
        <v>0</v>
      </c>
      <c r="G222" s="18">
        <f>табл1прил5!F220</f>
        <v>0</v>
      </c>
      <c r="H222" s="12"/>
    </row>
    <row r="223" spans="1:8" s="171" customFormat="1" ht="31.5" hidden="1">
      <c r="A223" s="13" t="str">
        <f>табл1прил5!A221</f>
        <v>Закупка товаров, работ и услуг для  государственных (муниципальных) нужд</v>
      </c>
      <c r="B223" s="138">
        <f t="shared" si="2"/>
        <v>223</v>
      </c>
      <c r="C223" s="14">
        <f>табл1прил5!B221</f>
        <v>4</v>
      </c>
      <c r="D223" s="15">
        <f>табл1прил5!C221</f>
        <v>9</v>
      </c>
      <c r="E223" s="16" t="str">
        <f>табл1прил5!D221</f>
        <v>99.0.00.S0760</v>
      </c>
      <c r="F223" s="17">
        <f>табл1прил5!E221</f>
        <v>200</v>
      </c>
      <c r="G223" s="18">
        <f>табл1прил5!F221</f>
        <v>0</v>
      </c>
      <c r="H223" s="12"/>
    </row>
    <row r="224" spans="1:8" s="171" customFormat="1" ht="31.5" hidden="1">
      <c r="A224" s="13" t="str">
        <f>табл1прил5!A222</f>
        <v>Иные закупки товаров, работ и услуг для обеспечения государственных (муниципальных) нужд</v>
      </c>
      <c r="B224" s="138">
        <f t="shared" si="2"/>
        <v>223</v>
      </c>
      <c r="C224" s="14">
        <f>табл1прил5!B222</f>
        <v>4</v>
      </c>
      <c r="D224" s="15">
        <f>табл1прил5!C222</f>
        <v>9</v>
      </c>
      <c r="E224" s="16" t="str">
        <f>табл1прил5!D222</f>
        <v>99.0.00.S0760</v>
      </c>
      <c r="F224" s="17">
        <f>табл1прил5!E222</f>
        <v>240</v>
      </c>
      <c r="G224" s="18">
        <f>табл1прил5!F222</f>
        <v>0</v>
      </c>
      <c r="H224" s="12"/>
    </row>
    <row r="225" spans="1:8" s="171" customFormat="1" ht="18.75" hidden="1">
      <c r="A225" s="13" t="str">
        <f>табл1прил5!A223</f>
        <v>Связь и информатика</v>
      </c>
      <c r="B225" s="138">
        <f t="shared" si="2"/>
        <v>223</v>
      </c>
      <c r="C225" s="14">
        <f>табл1прил5!B223</f>
        <v>4</v>
      </c>
      <c r="D225" s="15">
        <f>табл1прил5!C223</f>
        <v>10</v>
      </c>
      <c r="E225" s="16">
        <f>табл1прил5!D223</f>
        <v>0</v>
      </c>
      <c r="F225" s="17">
        <f>табл1прил5!E223</f>
        <v>0</v>
      </c>
      <c r="G225" s="18">
        <f>табл1прил5!F223</f>
        <v>0</v>
      </c>
      <c r="H225" s="12"/>
    </row>
    <row r="226" spans="1:8" s="171" customFormat="1" ht="31.5" hidden="1">
      <c r="A226" s="13" t="str">
        <f>табл1прил5!A224</f>
        <v xml:space="preserve">Муниципальная программа: "Развитие телекоммуникационной инфраструктуры на территории   _______ сельсовета </v>
      </c>
      <c r="B226" s="138">
        <f t="shared" si="2"/>
        <v>223</v>
      </c>
      <c r="C226" s="14">
        <f>табл1прил5!B224</f>
        <v>4</v>
      </c>
      <c r="D226" s="15">
        <f>табл1прил5!C224</f>
        <v>10</v>
      </c>
      <c r="E226" s="16" t="str">
        <f>табл1прил5!D224</f>
        <v>54.0.00.00000</v>
      </c>
      <c r="F226" s="17">
        <f>табл1прил5!E224</f>
        <v>0</v>
      </c>
      <c r="G226" s="18">
        <f>табл1прил5!F224</f>
        <v>0</v>
      </c>
      <c r="H226" s="12"/>
    </row>
    <row r="227" spans="1:8" s="171" customFormat="1" ht="78.75" hidden="1">
      <c r="A227" s="13" t="str">
        <f>табл1прил5!A225</f>
        <v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v>
      </c>
      <c r="B227" s="138">
        <f t="shared" si="2"/>
        <v>223</v>
      </c>
      <c r="C227" s="14">
        <f>табл1прил5!B225</f>
        <v>4</v>
      </c>
      <c r="D227" s="15">
        <f>табл1прил5!C225</f>
        <v>10</v>
      </c>
      <c r="E227" s="16" t="str">
        <f>табл1прил5!D225</f>
        <v>54.0.00.70570</v>
      </c>
      <c r="F227" s="17">
        <f>табл1прил5!E225</f>
        <v>0</v>
      </c>
      <c r="G227" s="18">
        <f>табл1прил5!F225</f>
        <v>0</v>
      </c>
      <c r="H227" s="12"/>
    </row>
    <row r="228" spans="1:8" s="171" customFormat="1" ht="31.5" hidden="1">
      <c r="A228" s="13" t="str">
        <f>табл1прил5!A226</f>
        <v>Закупка товаров, работ и услуг для  государственных (муниципальных) нужд</v>
      </c>
      <c r="B228" s="138">
        <f t="shared" si="2"/>
        <v>223</v>
      </c>
      <c r="C228" s="14">
        <f>табл1прил5!B226</f>
        <v>4</v>
      </c>
      <c r="D228" s="15">
        <f>табл1прил5!C226</f>
        <v>10</v>
      </c>
      <c r="E228" s="16" t="str">
        <f>табл1прил5!D226</f>
        <v>54.0.00.70570</v>
      </c>
      <c r="F228" s="17">
        <f>табл1прил5!E226</f>
        <v>200</v>
      </c>
      <c r="G228" s="18">
        <f>табл1прил5!F226</f>
        <v>0</v>
      </c>
      <c r="H228" s="12"/>
    </row>
    <row r="229" spans="1:8" s="171" customFormat="1" ht="31.5" hidden="1">
      <c r="A229" s="13" t="str">
        <f>табл1прил5!A227</f>
        <v>Иные закупки товаров, работ и услуг для обеспечения государственных (муниципальных) нужд</v>
      </c>
      <c r="B229" s="138">
        <f t="shared" ref="B229:B293" si="3">$B$12</f>
        <v>223</v>
      </c>
      <c r="C229" s="14">
        <f>табл1прил5!B227</f>
        <v>4</v>
      </c>
      <c r="D229" s="15">
        <f>табл1прил5!C227</f>
        <v>10</v>
      </c>
      <c r="E229" s="16" t="str">
        <f>табл1прил5!D227</f>
        <v>54.0.00.70570</v>
      </c>
      <c r="F229" s="17">
        <f>табл1прил5!E227</f>
        <v>240</v>
      </c>
      <c r="G229" s="18">
        <f>табл1прил5!F227</f>
        <v>0</v>
      </c>
      <c r="H229" s="12"/>
    </row>
    <row r="230" spans="1:8" s="171" customFormat="1" ht="78.75" hidden="1">
      <c r="A230" s="13" t="str">
        <f>табл1прил5!A228</f>
        <v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v>
      </c>
      <c r="B230" s="138">
        <f t="shared" si="3"/>
        <v>223</v>
      </c>
      <c r="C230" s="14">
        <f>табл1прил5!B228</f>
        <v>4</v>
      </c>
      <c r="D230" s="15">
        <f>табл1прил5!C228</f>
        <v>10</v>
      </c>
      <c r="E230" s="16" t="str">
        <f>табл1прил5!D228</f>
        <v>54.0.00.S0570</v>
      </c>
      <c r="F230" s="17">
        <f>табл1прил5!E228</f>
        <v>0</v>
      </c>
      <c r="G230" s="18">
        <f>табл1прил5!F228</f>
        <v>0</v>
      </c>
      <c r="H230" s="12"/>
    </row>
    <row r="231" spans="1:8" s="171" customFormat="1" ht="31.5" hidden="1">
      <c r="A231" s="13" t="str">
        <f>табл1прил5!A229</f>
        <v>Закупка товаров, работ и услуг для  государственных (муниципальных) нужд</v>
      </c>
      <c r="B231" s="138">
        <f t="shared" si="3"/>
        <v>223</v>
      </c>
      <c r="C231" s="14">
        <f>табл1прил5!B229</f>
        <v>4</v>
      </c>
      <c r="D231" s="15">
        <f>табл1прил5!C229</f>
        <v>10</v>
      </c>
      <c r="E231" s="16" t="str">
        <f>табл1прил5!D229</f>
        <v>54.0.00.S0570</v>
      </c>
      <c r="F231" s="17">
        <f>табл1прил5!E229</f>
        <v>200</v>
      </c>
      <c r="G231" s="18">
        <f>табл1прил5!F229</f>
        <v>0</v>
      </c>
      <c r="H231" s="12"/>
    </row>
    <row r="232" spans="1:8" s="171" customFormat="1" ht="31.5" hidden="1">
      <c r="A232" s="13" t="str">
        <f>табл1прил5!A230</f>
        <v>Иные закупки товаров, работ и услуг для обеспечения государственных (муниципальных) нужд</v>
      </c>
      <c r="B232" s="138">
        <f t="shared" si="3"/>
        <v>223</v>
      </c>
      <c r="C232" s="14">
        <f>табл1прил5!B230</f>
        <v>4</v>
      </c>
      <c r="D232" s="15">
        <f>табл1прил5!C230</f>
        <v>10</v>
      </c>
      <c r="E232" s="16" t="str">
        <f>табл1прил5!D230</f>
        <v>54.0.00.S0570</v>
      </c>
      <c r="F232" s="17">
        <f>табл1прил5!E230</f>
        <v>240</v>
      </c>
      <c r="G232" s="18">
        <f>табл1прил5!F230</f>
        <v>0</v>
      </c>
      <c r="H232" s="12"/>
    </row>
    <row r="233" spans="1:8" s="171" customFormat="1" ht="18.75" hidden="1">
      <c r="A233" s="13" t="str">
        <f>табл1прил5!A231</f>
        <v>Непрограммные направления бюджета</v>
      </c>
      <c r="B233" s="138">
        <f t="shared" si="3"/>
        <v>223</v>
      </c>
      <c r="C233" s="14">
        <f>табл1прил5!B231</f>
        <v>4</v>
      </c>
      <c r="D233" s="15">
        <f>табл1прил5!C231</f>
        <v>10</v>
      </c>
      <c r="E233" s="16" t="str">
        <f>табл1прил5!D231</f>
        <v>99.0.00.00000</v>
      </c>
      <c r="F233" s="17">
        <f>табл1прил5!E231</f>
        <v>0</v>
      </c>
      <c r="G233" s="18">
        <f>табл1прил5!F231</f>
        <v>0</v>
      </c>
      <c r="H233" s="12"/>
    </row>
    <row r="234" spans="1:8" s="171" customFormat="1" ht="78.75" hidden="1">
      <c r="A234" s="13" t="str">
        <f>табл1прил5!A232</f>
        <v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"Развитие инфраструктуры информационного общества в Новосибисркой области на 2015-2020 годы"</v>
      </c>
      <c r="B234" s="138">
        <f t="shared" si="3"/>
        <v>223</v>
      </c>
      <c r="C234" s="14">
        <f>табл1прил5!B232</f>
        <v>4</v>
      </c>
      <c r="D234" s="15">
        <f>табл1прил5!C232</f>
        <v>10</v>
      </c>
      <c r="E234" s="16" t="str">
        <f>табл1прил5!D232</f>
        <v>99.0.00.70570</v>
      </c>
      <c r="F234" s="17">
        <f>табл1прил5!E232</f>
        <v>0</v>
      </c>
      <c r="G234" s="18">
        <f>табл1прил5!F232</f>
        <v>0</v>
      </c>
      <c r="H234" s="12"/>
    </row>
    <row r="235" spans="1:8" s="171" customFormat="1" ht="31.5" hidden="1">
      <c r="A235" s="13" t="str">
        <f>табл1прил5!A233</f>
        <v>Закупка товаров, работ и услуг для  государственных (муниципальных) нужд</v>
      </c>
      <c r="B235" s="138">
        <f t="shared" si="3"/>
        <v>223</v>
      </c>
      <c r="C235" s="14">
        <f>табл1прил5!B233</f>
        <v>4</v>
      </c>
      <c r="D235" s="15">
        <f>табл1прил5!C233</f>
        <v>10</v>
      </c>
      <c r="E235" s="16" t="str">
        <f>табл1прил5!D233</f>
        <v>99.0.00.70570</v>
      </c>
      <c r="F235" s="17">
        <f>табл1прил5!E233</f>
        <v>200</v>
      </c>
      <c r="G235" s="18">
        <f>табл1прил5!F233</f>
        <v>0</v>
      </c>
      <c r="H235" s="12"/>
    </row>
    <row r="236" spans="1:8" s="171" customFormat="1" ht="31.5" hidden="1">
      <c r="A236" s="13" t="str">
        <f>табл1прил5!A234</f>
        <v>Иные закупки товаров, работ и услуг для обеспечения государственных (муниципальных) нужд</v>
      </c>
      <c r="B236" s="138">
        <f t="shared" si="3"/>
        <v>223</v>
      </c>
      <c r="C236" s="14">
        <f>табл1прил5!B234</f>
        <v>4</v>
      </c>
      <c r="D236" s="15">
        <f>табл1прил5!C234</f>
        <v>10</v>
      </c>
      <c r="E236" s="16" t="str">
        <f>табл1прил5!D234</f>
        <v>99.0.00.70570</v>
      </c>
      <c r="F236" s="17">
        <f>табл1прил5!E234</f>
        <v>240</v>
      </c>
      <c r="G236" s="18">
        <f>табл1прил5!F234</f>
        <v>0</v>
      </c>
      <c r="H236" s="12"/>
    </row>
    <row r="237" spans="1:8" s="171" customFormat="1" ht="78.75" hidden="1">
      <c r="A237" s="13" t="str">
        <f>табл1прил5!A235</f>
        <v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v>
      </c>
      <c r="B237" s="138">
        <f t="shared" si="3"/>
        <v>223</v>
      </c>
      <c r="C237" s="14">
        <f>табл1прил5!B235</f>
        <v>4</v>
      </c>
      <c r="D237" s="15">
        <f>табл1прил5!C235</f>
        <v>10</v>
      </c>
      <c r="E237" s="16" t="str">
        <f>табл1прил5!D235</f>
        <v>99.0.00.S0570</v>
      </c>
      <c r="F237" s="17">
        <f>табл1прил5!E235</f>
        <v>0</v>
      </c>
      <c r="G237" s="18">
        <f>табл1прил5!F235</f>
        <v>0</v>
      </c>
      <c r="H237" s="12"/>
    </row>
    <row r="238" spans="1:8" s="171" customFormat="1" ht="31.5" hidden="1">
      <c r="A238" s="13" t="str">
        <f>табл1прил5!A236</f>
        <v>Закупка товаров, работ и услуг для  государственных (муниципальных) нужд</v>
      </c>
      <c r="B238" s="138">
        <f t="shared" si="3"/>
        <v>223</v>
      </c>
      <c r="C238" s="14">
        <f>табл1прил5!B236</f>
        <v>4</v>
      </c>
      <c r="D238" s="15">
        <f>табл1прил5!C236</f>
        <v>10</v>
      </c>
      <c r="E238" s="16" t="str">
        <f>табл1прил5!D236</f>
        <v>99.0.00.S0570</v>
      </c>
      <c r="F238" s="17">
        <f>табл1прил5!E236</f>
        <v>200</v>
      </c>
      <c r="G238" s="18">
        <f>табл1прил5!F236</f>
        <v>0</v>
      </c>
      <c r="H238" s="12"/>
    </row>
    <row r="239" spans="1:8" s="171" customFormat="1" ht="31.5" hidden="1">
      <c r="A239" s="13" t="str">
        <f>табл1прил5!A237</f>
        <v>Иные закупки товаров, работ и услуг для обеспечения государственных (муниципальных) нужд</v>
      </c>
      <c r="B239" s="138">
        <f t="shared" si="3"/>
        <v>223</v>
      </c>
      <c r="C239" s="14">
        <f>табл1прил5!B237</f>
        <v>4</v>
      </c>
      <c r="D239" s="15">
        <f>табл1прил5!C237</f>
        <v>10</v>
      </c>
      <c r="E239" s="16" t="str">
        <f>табл1прил5!D237</f>
        <v>99.0.00.S0570</v>
      </c>
      <c r="F239" s="17">
        <f>табл1прил5!E237</f>
        <v>240</v>
      </c>
      <c r="G239" s="18">
        <f>табл1прил5!F237</f>
        <v>0</v>
      </c>
      <c r="H239" s="12"/>
    </row>
    <row r="240" spans="1:8" s="121" customFormat="1" ht="18.75" hidden="1">
      <c r="A240" s="6" t="str">
        <f>табл1прил5!A238</f>
        <v>Другие вопросы в области национальной экономики</v>
      </c>
      <c r="B240" s="138">
        <f t="shared" si="3"/>
        <v>223</v>
      </c>
      <c r="C240" s="7">
        <f>табл1прил5!B238</f>
        <v>4</v>
      </c>
      <c r="D240" s="8">
        <f>табл1прил5!C238</f>
        <v>12</v>
      </c>
      <c r="E240" s="9" t="str">
        <f>табл1прил5!D238</f>
        <v/>
      </c>
      <c r="F240" s="10" t="str">
        <f>табл1прил5!E238</f>
        <v/>
      </c>
      <c r="G240" s="11">
        <f>табл1прил5!F238</f>
        <v>0</v>
      </c>
      <c r="H240" s="120"/>
    </row>
    <row r="241" spans="1:8" s="171" customFormat="1" ht="18.75" hidden="1">
      <c r="A241" s="13" t="str">
        <f>табл1прил5!A239</f>
        <v>Непрограммные направления бюджета</v>
      </c>
      <c r="B241" s="138">
        <f t="shared" si="3"/>
        <v>223</v>
      </c>
      <c r="C241" s="14">
        <f>табл1прил5!B239</f>
        <v>4</v>
      </c>
      <c r="D241" s="15">
        <f>табл1прил5!C239</f>
        <v>12</v>
      </c>
      <c r="E241" s="16" t="str">
        <f>табл1прил5!D239</f>
        <v>99.0.00.00000</v>
      </c>
      <c r="F241" s="17">
        <f>табл1прил5!E239</f>
        <v>0</v>
      </c>
      <c r="G241" s="18">
        <f>табл1прил5!F239</f>
        <v>0</v>
      </c>
      <c r="H241" s="12"/>
    </row>
    <row r="242" spans="1:8" s="171" customFormat="1" ht="31.5" hidden="1">
      <c r="A242" s="13" t="str">
        <f>табл1прил5!A240</f>
        <v>Мероприятия в области строительства, архитектуры и градостроительства</v>
      </c>
      <c r="B242" s="138">
        <f t="shared" si="3"/>
        <v>223</v>
      </c>
      <c r="C242" s="14">
        <f>табл1прил5!B240</f>
        <v>4</v>
      </c>
      <c r="D242" s="15">
        <f>табл1прил5!C240</f>
        <v>12</v>
      </c>
      <c r="E242" s="16" t="str">
        <f>табл1прил5!D240</f>
        <v>99.0.00.08250</v>
      </c>
      <c r="F242" s="17">
        <f>табл1прил5!E240</f>
        <v>0</v>
      </c>
      <c r="G242" s="18">
        <f>табл1прил5!F240</f>
        <v>0</v>
      </c>
      <c r="H242" s="12"/>
    </row>
    <row r="243" spans="1:8" s="171" customFormat="1" ht="31.5" hidden="1">
      <c r="A243" s="13" t="str">
        <f>табл1прил5!A241</f>
        <v>Закупка товаров, работ и услуг для  государственных (муниципальных) нужд</v>
      </c>
      <c r="B243" s="138">
        <f t="shared" si="3"/>
        <v>223</v>
      </c>
      <c r="C243" s="14">
        <f>табл1прил5!B241</f>
        <v>4</v>
      </c>
      <c r="D243" s="15">
        <f>табл1прил5!C241</f>
        <v>12</v>
      </c>
      <c r="E243" s="16" t="str">
        <f>табл1прил5!D241</f>
        <v>99.0.00.08250</v>
      </c>
      <c r="F243" s="17">
        <f>табл1прил5!E241</f>
        <v>200</v>
      </c>
      <c r="G243" s="18">
        <f>табл1прил5!F241</f>
        <v>0</v>
      </c>
      <c r="H243" s="12"/>
    </row>
    <row r="244" spans="1:8" s="171" customFormat="1" ht="31.5" hidden="1">
      <c r="A244" s="13" t="str">
        <f>табл1прил5!A242</f>
        <v>Иные закупки товаров, работ и услуг для обеспечения государственных (муниципальных) нужд</v>
      </c>
      <c r="B244" s="138">
        <f t="shared" si="3"/>
        <v>223</v>
      </c>
      <c r="C244" s="14">
        <f>табл1прил5!B242</f>
        <v>4</v>
      </c>
      <c r="D244" s="15">
        <f>табл1прил5!C242</f>
        <v>12</v>
      </c>
      <c r="E244" s="16" t="str">
        <f>табл1прил5!D242</f>
        <v>99.0.00.08250</v>
      </c>
      <c r="F244" s="17">
        <f>табл1прил5!E242</f>
        <v>240</v>
      </c>
      <c r="G244" s="18">
        <f>табл1прил5!F242</f>
        <v>0</v>
      </c>
      <c r="H244" s="12"/>
    </row>
    <row r="245" spans="1:8" ht="18.75">
      <c r="A245" s="6" t="str">
        <f>табл1прил5!A243</f>
        <v>Жилищно-коммунальное хозяйство</v>
      </c>
      <c r="B245" s="138">
        <f t="shared" si="3"/>
        <v>223</v>
      </c>
      <c r="C245" s="7">
        <f>табл1прил5!B243</f>
        <v>5</v>
      </c>
      <c r="D245" s="8" t="str">
        <f>табл1прил5!C243</f>
        <v/>
      </c>
      <c r="E245" s="9" t="str">
        <f>табл1прил5!D243</f>
        <v/>
      </c>
      <c r="F245" s="10" t="str">
        <f>табл1прил5!E243</f>
        <v/>
      </c>
      <c r="G245" s="11">
        <f>табл1прил5!F243</f>
        <v>350</v>
      </c>
      <c r="H245" s="12"/>
    </row>
    <row r="246" spans="1:8" s="121" customFormat="1" ht="18.75" hidden="1">
      <c r="A246" s="6" t="str">
        <f>табл1прил5!A244</f>
        <v>Жилищное хозяйство</v>
      </c>
      <c r="B246" s="138">
        <f t="shared" si="3"/>
        <v>223</v>
      </c>
      <c r="C246" s="7">
        <f>табл1прил5!B244</f>
        <v>5</v>
      </c>
      <c r="D246" s="8">
        <f>табл1прил5!C244</f>
        <v>1</v>
      </c>
      <c r="E246" s="9" t="str">
        <f>табл1прил5!D244</f>
        <v/>
      </c>
      <c r="F246" s="10" t="str">
        <f>табл1прил5!E244</f>
        <v/>
      </c>
      <c r="G246" s="11">
        <f>табл1прил5!F244</f>
        <v>0</v>
      </c>
      <c r="H246" s="120"/>
    </row>
    <row r="247" spans="1:8" s="171" customFormat="1" ht="31.5" hidden="1">
      <c r="A247" s="13" t="str">
        <f>табл1прил5!A245</f>
        <v>Муниципальная программа " Переселение граждан из аварийного жилищного фонда</v>
      </c>
      <c r="B247" s="138">
        <f t="shared" si="3"/>
        <v>223</v>
      </c>
      <c r="C247" s="14">
        <f>табл1прил5!B245</f>
        <v>5</v>
      </c>
      <c r="D247" s="15">
        <f>табл1прил5!C245</f>
        <v>1</v>
      </c>
      <c r="E247" s="16" t="str">
        <f>табл1прил5!D245</f>
        <v>55.0.00.00000</v>
      </c>
      <c r="F247" s="17">
        <f>табл1прил5!E245</f>
        <v>0</v>
      </c>
      <c r="G247" s="18">
        <f>табл1прил5!F245</f>
        <v>0</v>
      </c>
      <c r="H247" s="12"/>
    </row>
    <row r="248" spans="1:8" s="171" customFormat="1" ht="31.5" hidden="1">
      <c r="A248" s="13" t="str">
        <f>табл1прил5!A246</f>
        <v>Мероприятия по переселению граждан из аварийного жилищного фонда за счет средств местного бюджета</v>
      </c>
      <c r="B248" s="138">
        <f t="shared" si="3"/>
        <v>223</v>
      </c>
      <c r="C248" s="14">
        <f>табл1прил5!B246</f>
        <v>5</v>
      </c>
      <c r="D248" s="15">
        <f>табл1прил5!C246</f>
        <v>1</v>
      </c>
      <c r="E248" s="16" t="str">
        <f>табл1прил5!D246</f>
        <v>55.0.00.03880</v>
      </c>
      <c r="F248" s="17">
        <f>табл1прил5!E246</f>
        <v>0</v>
      </c>
      <c r="G248" s="18">
        <f>табл1прил5!F246</f>
        <v>0</v>
      </c>
      <c r="H248" s="12"/>
    </row>
    <row r="249" spans="1:8" s="171" customFormat="1" ht="31.5" hidden="1">
      <c r="A249" s="13" t="str">
        <f>табл1прил5!A247</f>
        <v>Капитальные вложения в объекты  государственной (муниципальной) собственности</v>
      </c>
      <c r="B249" s="138">
        <f t="shared" si="3"/>
        <v>223</v>
      </c>
      <c r="C249" s="14">
        <f>табл1прил5!B247</f>
        <v>5</v>
      </c>
      <c r="D249" s="15">
        <f>табл1прил5!C247</f>
        <v>1</v>
      </c>
      <c r="E249" s="16" t="str">
        <f>табл1прил5!D247</f>
        <v>55.0.00.03880</v>
      </c>
      <c r="F249" s="17">
        <f>табл1прил5!E247</f>
        <v>400</v>
      </c>
      <c r="G249" s="18">
        <f>табл1прил5!F247</f>
        <v>0</v>
      </c>
      <c r="H249" s="12"/>
    </row>
    <row r="250" spans="1:8" s="171" customFormat="1" ht="18.75" hidden="1">
      <c r="A250" s="13" t="str">
        <f>табл1прил5!A248</f>
        <v>Бюджетные инвестиции</v>
      </c>
      <c r="B250" s="138">
        <f t="shared" si="3"/>
        <v>223</v>
      </c>
      <c r="C250" s="14">
        <f>табл1прил5!B248</f>
        <v>5</v>
      </c>
      <c r="D250" s="15">
        <f>табл1прил5!C248</f>
        <v>1</v>
      </c>
      <c r="E250" s="16" t="str">
        <f>табл1прил5!D248</f>
        <v>55.0.00.03880</v>
      </c>
      <c r="F250" s="17">
        <f>табл1прил5!E248</f>
        <v>410</v>
      </c>
      <c r="G250" s="18">
        <f>табл1прил5!F248</f>
        <v>0</v>
      </c>
      <c r="H250" s="12"/>
    </row>
    <row r="251" spans="1:8" s="171" customFormat="1" ht="31.5" hidden="1">
      <c r="A251" s="13" t="str">
        <f>табл1прил5!A249</f>
        <v xml:space="preserve">Муниципальная программа "Модернизация лифтов жилого фонда в  _______ сельсовете </v>
      </c>
      <c r="B251" s="138">
        <f t="shared" si="3"/>
        <v>223</v>
      </c>
      <c r="C251" s="14">
        <f>табл1прил5!B249</f>
        <v>5</v>
      </c>
      <c r="D251" s="15">
        <f>табл1прил5!C249</f>
        <v>1</v>
      </c>
      <c r="E251" s="16" t="str">
        <f>табл1прил5!D249</f>
        <v>62.0.00.00000</v>
      </c>
      <c r="F251" s="17">
        <f>табл1прил5!E249</f>
        <v>0</v>
      </c>
      <c r="G251" s="18">
        <f>табл1прил5!F249</f>
        <v>0</v>
      </c>
      <c r="H251" s="12"/>
    </row>
    <row r="252" spans="1:8" s="171" customFormat="1" ht="31.5" hidden="1">
      <c r="A252" s="13" t="str">
        <f>табл1прил5!A250</f>
        <v>Реализация мероприятий по модернизации лифтов жилого фонда в  _______ сельсовете за счет средств местного бюджета</v>
      </c>
      <c r="B252" s="138">
        <f t="shared" si="3"/>
        <v>223</v>
      </c>
      <c r="C252" s="14">
        <f>табл1прил5!B250</f>
        <v>5</v>
      </c>
      <c r="D252" s="15">
        <f>табл1прил5!C250</f>
        <v>1</v>
      </c>
      <c r="E252" s="16" t="str">
        <f>табл1прил5!D250</f>
        <v>62.0.00.04150</v>
      </c>
      <c r="F252" s="17">
        <f>табл1прил5!E250</f>
        <v>0</v>
      </c>
      <c r="G252" s="18">
        <f>табл1прил5!F250</f>
        <v>0</v>
      </c>
      <c r="H252" s="12"/>
    </row>
    <row r="253" spans="1:8" s="171" customFormat="1" ht="18.75" hidden="1">
      <c r="A253" s="13" t="str">
        <f>табл1прил5!A251</f>
        <v>Иные бюджетные ассигнования</v>
      </c>
      <c r="B253" s="138">
        <f t="shared" si="3"/>
        <v>223</v>
      </c>
      <c r="C253" s="14">
        <f>табл1прил5!B251</f>
        <v>5</v>
      </c>
      <c r="D253" s="15">
        <f>табл1прил5!C251</f>
        <v>1</v>
      </c>
      <c r="E253" s="16" t="str">
        <f>табл1прил5!D251</f>
        <v>62.0.00.04150</v>
      </c>
      <c r="F253" s="17">
        <f>табл1прил5!E251</f>
        <v>800</v>
      </c>
      <c r="G253" s="18">
        <f>табл1прил5!F251</f>
        <v>0</v>
      </c>
      <c r="H253" s="12"/>
    </row>
    <row r="254" spans="1:8" s="171" customFormat="1" ht="47.25" hidden="1">
      <c r="A254" s="13" t="str">
        <f>табл1прил5!A252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54" s="138">
        <f t="shared" si="3"/>
        <v>223</v>
      </c>
      <c r="C254" s="14">
        <f>табл1прил5!B252</f>
        <v>5</v>
      </c>
      <c r="D254" s="15">
        <f>табл1прил5!C252</f>
        <v>1</v>
      </c>
      <c r="E254" s="16" t="str">
        <f>табл1прил5!D252</f>
        <v>62.0.00.04150</v>
      </c>
      <c r="F254" s="17">
        <f>табл1прил5!E252</f>
        <v>810</v>
      </c>
      <c r="G254" s="18">
        <f>табл1прил5!F252</f>
        <v>0</v>
      </c>
      <c r="H254" s="12"/>
    </row>
    <row r="255" spans="1:8" s="171" customFormat="1" ht="18.75" hidden="1">
      <c r="A255" s="13" t="str">
        <f>табл1прил5!A253</f>
        <v>Непрограммные направления расходов</v>
      </c>
      <c r="B255" s="138">
        <f t="shared" si="3"/>
        <v>223</v>
      </c>
      <c r="C255" s="14">
        <f>табл1прил5!B253</f>
        <v>5</v>
      </c>
      <c r="D255" s="15">
        <f>табл1прил5!C253</f>
        <v>1</v>
      </c>
      <c r="E255" s="16" t="str">
        <f>табл1прил5!D253</f>
        <v>99.0.00.00000</v>
      </c>
      <c r="F255" s="17">
        <f>табл1прил5!E253</f>
        <v>0</v>
      </c>
      <c r="G255" s="18">
        <f>табл1прил5!F253</f>
        <v>0</v>
      </c>
      <c r="H255" s="12"/>
    </row>
    <row r="256" spans="1:8" s="171" customFormat="1" ht="31.5" hidden="1">
      <c r="A256" s="13" t="str">
        <f>табл1прил5!A254</f>
        <v>Мероприятия в области жилищно-коммунального хозяйства за счет средств местного бюджета</v>
      </c>
      <c r="B256" s="138">
        <f t="shared" si="3"/>
        <v>223</v>
      </c>
      <c r="C256" s="14">
        <f>табл1прил5!B254</f>
        <v>5</v>
      </c>
      <c r="D256" s="15">
        <f>табл1прил5!C254</f>
        <v>1</v>
      </c>
      <c r="E256" s="16" t="str">
        <f>табл1прил5!D254</f>
        <v>99.0.00.08260</v>
      </c>
      <c r="F256" s="17">
        <f>табл1прил5!E254</f>
        <v>0</v>
      </c>
      <c r="G256" s="18">
        <f>табл1прил5!F254</f>
        <v>0</v>
      </c>
      <c r="H256" s="12"/>
    </row>
    <row r="257" spans="1:8" s="171" customFormat="1" ht="31.5" hidden="1">
      <c r="A257" s="13" t="str">
        <f>табл1прил5!A255</f>
        <v>Закупка товаров, работ и услуг для  государственных (муниципальных) нужд</v>
      </c>
      <c r="B257" s="138">
        <f t="shared" si="3"/>
        <v>223</v>
      </c>
      <c r="C257" s="14">
        <f>табл1прил5!B255</f>
        <v>5</v>
      </c>
      <c r="D257" s="15">
        <f>табл1прил5!C255</f>
        <v>1</v>
      </c>
      <c r="E257" s="16" t="str">
        <f>табл1прил5!D255</f>
        <v>99.0.00.08260</v>
      </c>
      <c r="F257" s="17">
        <f>табл1прил5!E255</f>
        <v>200</v>
      </c>
      <c r="G257" s="18">
        <f>табл1прил5!F255</f>
        <v>0</v>
      </c>
      <c r="H257" s="12"/>
    </row>
    <row r="258" spans="1:8" s="171" customFormat="1" ht="31.5" hidden="1">
      <c r="A258" s="13" t="str">
        <f>табл1прил5!A256</f>
        <v>Иные закупки товаров, работ и услуг для обеспечения государственных (муниципальных) нужд</v>
      </c>
      <c r="B258" s="138">
        <f t="shared" si="3"/>
        <v>223</v>
      </c>
      <c r="C258" s="14">
        <f>табл1прил5!B256</f>
        <v>5</v>
      </c>
      <c r="D258" s="15">
        <f>табл1прил5!C256</f>
        <v>1</v>
      </c>
      <c r="E258" s="16" t="str">
        <f>табл1прил5!D256</f>
        <v>99.0.00.08260</v>
      </c>
      <c r="F258" s="17">
        <f>табл1прил5!E256</f>
        <v>240</v>
      </c>
      <c r="G258" s="18">
        <f>табл1прил5!F256</f>
        <v>0</v>
      </c>
      <c r="H258" s="12"/>
    </row>
    <row r="259" spans="1:8" s="171" customFormat="1" ht="31.5" hidden="1">
      <c r="A259" s="13" t="str">
        <f>табл1прил5!A257</f>
        <v>Капитальные вложения в объекты  государственной (муниципальной) собственности</v>
      </c>
      <c r="B259" s="138">
        <f t="shared" si="3"/>
        <v>223</v>
      </c>
      <c r="C259" s="14">
        <f>табл1прил5!B257</f>
        <v>5</v>
      </c>
      <c r="D259" s="15">
        <f>табл1прил5!C257</f>
        <v>1</v>
      </c>
      <c r="E259" s="16" t="str">
        <f>табл1прил5!D257</f>
        <v>99.0.00.08260</v>
      </c>
      <c r="F259" s="17">
        <f>табл1прил5!E257</f>
        <v>400</v>
      </c>
      <c r="G259" s="18">
        <f>табл1прил5!F257</f>
        <v>0</v>
      </c>
      <c r="H259" s="12"/>
    </row>
    <row r="260" spans="1:8" s="171" customFormat="1" ht="18.75" hidden="1">
      <c r="A260" s="13" t="str">
        <f>табл1прил5!A258</f>
        <v>Бюджетные инвестиции</v>
      </c>
      <c r="B260" s="138">
        <f t="shared" si="3"/>
        <v>223</v>
      </c>
      <c r="C260" s="14">
        <f>табл1прил5!B258</f>
        <v>5</v>
      </c>
      <c r="D260" s="15">
        <f>табл1прил5!C258</f>
        <v>1</v>
      </c>
      <c r="E260" s="16" t="str">
        <f>табл1прил5!D258</f>
        <v>99.0.00.08260</v>
      </c>
      <c r="F260" s="17">
        <f>табл1прил5!E258</f>
        <v>410</v>
      </c>
      <c r="G260" s="18">
        <f>табл1прил5!F258</f>
        <v>0</v>
      </c>
      <c r="H260" s="12"/>
    </row>
    <row r="261" spans="1:8" s="171" customFormat="1" ht="18.75" hidden="1">
      <c r="A261" s="13" t="str">
        <f>табл1прил5!A259</f>
        <v>Иные бюджетные ассигнования</v>
      </c>
      <c r="B261" s="138">
        <f t="shared" si="3"/>
        <v>223</v>
      </c>
      <c r="C261" s="14">
        <f>табл1прил5!B259</f>
        <v>5</v>
      </c>
      <c r="D261" s="15">
        <f>табл1прил5!C259</f>
        <v>1</v>
      </c>
      <c r="E261" s="16" t="str">
        <f>табл1прил5!D259</f>
        <v>99.0.00.08260</v>
      </c>
      <c r="F261" s="17">
        <f>табл1прил5!E259</f>
        <v>800</v>
      </c>
      <c r="G261" s="18">
        <f>табл1прил5!F259</f>
        <v>0</v>
      </c>
      <c r="H261" s="12"/>
    </row>
    <row r="262" spans="1:8" s="171" customFormat="1" ht="47.25" hidden="1">
      <c r="A262" s="13" t="str">
        <f>табл1прил5!A260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62" s="138">
        <f t="shared" si="3"/>
        <v>223</v>
      </c>
      <c r="C262" s="14">
        <f>табл1прил5!B260</f>
        <v>5</v>
      </c>
      <c r="D262" s="15">
        <f>табл1прил5!C260</f>
        <v>1</v>
      </c>
      <c r="E262" s="16" t="str">
        <f>табл1прил5!D260</f>
        <v>99.0.00.08260</v>
      </c>
      <c r="F262" s="17">
        <f>табл1прил5!E260</f>
        <v>810</v>
      </c>
      <c r="G262" s="18">
        <f>табл1прил5!F260</f>
        <v>0</v>
      </c>
      <c r="H262" s="12"/>
    </row>
    <row r="263" spans="1:8" s="171" customFormat="1" ht="18.75" hidden="1">
      <c r="A263" s="13" t="str">
        <f>табл1прил5!A261</f>
        <v>Иные мероприятия  в области жилищного хозяйства</v>
      </c>
      <c r="B263" s="138">
        <f t="shared" si="3"/>
        <v>223</v>
      </c>
      <c r="C263" s="14">
        <f>табл1прил5!B261</f>
        <v>5</v>
      </c>
      <c r="D263" s="15">
        <f>табл1прил5!C261</f>
        <v>1</v>
      </c>
      <c r="E263" s="16" t="str">
        <f>табл1прил5!D261</f>
        <v>99.0.00.08270</v>
      </c>
      <c r="F263" s="17">
        <f>табл1прил5!E261</f>
        <v>0</v>
      </c>
      <c r="G263" s="18">
        <f>табл1прил5!F261</f>
        <v>0</v>
      </c>
      <c r="H263" s="12"/>
    </row>
    <row r="264" spans="1:8" s="171" customFormat="1" ht="31.5" hidden="1">
      <c r="A264" s="13" t="str">
        <f>табл1прил5!A262</f>
        <v>Закупка товаров, работ и услуг для  государственных (муниципальных) нужд</v>
      </c>
      <c r="B264" s="138">
        <f t="shared" si="3"/>
        <v>223</v>
      </c>
      <c r="C264" s="14">
        <f>табл1прил5!B262</f>
        <v>5</v>
      </c>
      <c r="D264" s="15">
        <f>табл1прил5!C262</f>
        <v>1</v>
      </c>
      <c r="E264" s="16" t="str">
        <f>табл1прил5!D262</f>
        <v>99.0.00.08270</v>
      </c>
      <c r="F264" s="17">
        <f>табл1прил5!E262</f>
        <v>200</v>
      </c>
      <c r="G264" s="18">
        <f>табл1прил5!F262</f>
        <v>0</v>
      </c>
      <c r="H264" s="12"/>
    </row>
    <row r="265" spans="1:8" s="171" customFormat="1" ht="31.5" hidden="1">
      <c r="A265" s="13" t="str">
        <f>табл1прил5!A263</f>
        <v>Иные закупки товаров, работ и услуг для обеспечения государственных (муниципальных) нужд</v>
      </c>
      <c r="B265" s="138">
        <f t="shared" si="3"/>
        <v>223</v>
      </c>
      <c r="C265" s="14">
        <f>табл1прил5!B263</f>
        <v>5</v>
      </c>
      <c r="D265" s="15">
        <f>табл1прил5!C263</f>
        <v>1</v>
      </c>
      <c r="E265" s="16" t="str">
        <f>табл1прил5!D263</f>
        <v>99.0.00.08270</v>
      </c>
      <c r="F265" s="17">
        <f>табл1прил5!E263</f>
        <v>240</v>
      </c>
      <c r="G265" s="18">
        <f>табл1прил5!F263</f>
        <v>0</v>
      </c>
      <c r="H265" s="12"/>
    </row>
    <row r="266" spans="1:8" s="171" customFormat="1" ht="31.5" hidden="1">
      <c r="A266" s="13" t="str">
        <f>табл1прил5!A264</f>
        <v>Капитальные вложения в объекты  государственной (муниципальной) собственности</v>
      </c>
      <c r="B266" s="138">
        <f t="shared" si="3"/>
        <v>223</v>
      </c>
      <c r="C266" s="14">
        <f>табл1прил5!B264</f>
        <v>5</v>
      </c>
      <c r="D266" s="15">
        <f>табл1прил5!C264</f>
        <v>1</v>
      </c>
      <c r="E266" s="16" t="str">
        <f>табл1прил5!D264</f>
        <v>99.0.00.08270</v>
      </c>
      <c r="F266" s="17">
        <f>табл1прил5!E264</f>
        <v>400</v>
      </c>
      <c r="G266" s="18">
        <f>табл1прил5!F264</f>
        <v>0</v>
      </c>
      <c r="H266" s="12"/>
    </row>
    <row r="267" spans="1:8" s="171" customFormat="1" ht="18.75" hidden="1">
      <c r="A267" s="13" t="str">
        <f>табл1прил5!A265</f>
        <v>Бюджетные инвестиции</v>
      </c>
      <c r="B267" s="138">
        <f t="shared" si="3"/>
        <v>223</v>
      </c>
      <c r="C267" s="14">
        <f>табл1прил5!B265</f>
        <v>5</v>
      </c>
      <c r="D267" s="15">
        <f>табл1прил5!C265</f>
        <v>1</v>
      </c>
      <c r="E267" s="16" t="str">
        <f>табл1прил5!D265</f>
        <v>99.0.00.08270</v>
      </c>
      <c r="F267" s="17">
        <f>табл1прил5!E265</f>
        <v>410</v>
      </c>
      <c r="G267" s="18">
        <f>табл1прил5!F265</f>
        <v>0</v>
      </c>
      <c r="H267" s="12"/>
    </row>
    <row r="268" spans="1:8" s="171" customFormat="1" ht="18.75" hidden="1">
      <c r="A268" s="13" t="str">
        <f>табл1прил5!A266</f>
        <v>Иные бюджетные ассигнования</v>
      </c>
      <c r="B268" s="138">
        <f t="shared" si="3"/>
        <v>223</v>
      </c>
      <c r="C268" s="14">
        <f>табл1прил5!B266</f>
        <v>5</v>
      </c>
      <c r="D268" s="15">
        <f>табл1прил5!C266</f>
        <v>1</v>
      </c>
      <c r="E268" s="16" t="str">
        <f>табл1прил5!D266</f>
        <v>99.0.00.08270</v>
      </c>
      <c r="F268" s="17">
        <f>табл1прил5!E266</f>
        <v>800</v>
      </c>
      <c r="G268" s="18">
        <f>табл1прил5!F266</f>
        <v>0</v>
      </c>
      <c r="H268" s="12"/>
    </row>
    <row r="269" spans="1:8" s="171" customFormat="1" ht="47.25" hidden="1">
      <c r="A269" s="13" t="str">
        <f>табл1прил5!A267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69" s="138">
        <f t="shared" si="3"/>
        <v>223</v>
      </c>
      <c r="C269" s="14">
        <f>табл1прил5!B267</f>
        <v>5</v>
      </c>
      <c r="D269" s="15">
        <f>табл1прил5!C267</f>
        <v>1</v>
      </c>
      <c r="E269" s="16" t="str">
        <f>табл1прил5!D267</f>
        <v>99.0.00.08270</v>
      </c>
      <c r="F269" s="17">
        <f>табл1прил5!E267</f>
        <v>810</v>
      </c>
      <c r="G269" s="18">
        <f>табл1прил5!F267</f>
        <v>0</v>
      </c>
      <c r="H269" s="12"/>
    </row>
    <row r="270" spans="1:8" s="171" customFormat="1" ht="18.75" hidden="1">
      <c r="A270" s="13" t="str">
        <f>табл1прил5!A268</f>
        <v xml:space="preserve">Уплата налогов, сборов и иных платежей </v>
      </c>
      <c r="B270" s="138">
        <f t="shared" si="3"/>
        <v>223</v>
      </c>
      <c r="C270" s="14">
        <f>табл1прил5!B268</f>
        <v>5</v>
      </c>
      <c r="D270" s="15">
        <f>табл1прил5!C268</f>
        <v>1</v>
      </c>
      <c r="E270" s="16" t="str">
        <f>табл1прил5!D268</f>
        <v>99.0.00.08270</v>
      </c>
      <c r="F270" s="17">
        <f>табл1прил5!E268</f>
        <v>850</v>
      </c>
      <c r="G270" s="18">
        <f>табл1прил5!F268</f>
        <v>0</v>
      </c>
      <c r="H270" s="12"/>
    </row>
    <row r="271" spans="1:8" s="171" customFormat="1" ht="31.5" hidden="1">
      <c r="A271" s="13" t="str">
        <f>табл1прил5!A269</f>
        <v>Мероприятия по  переселению граждан из аварийного жилищного фонда за счет средств местного бюджета</v>
      </c>
      <c r="B271" s="138">
        <f t="shared" si="3"/>
        <v>223</v>
      </c>
      <c r="C271" s="14">
        <f>табл1прил5!B269</f>
        <v>5</v>
      </c>
      <c r="D271" s="15">
        <f>табл1прил5!C269</f>
        <v>1</v>
      </c>
      <c r="E271" s="16" t="str">
        <f>табл1прил5!D269</f>
        <v>99.0.00.03880</v>
      </c>
      <c r="F271" s="17">
        <f>табл1прил5!E269</f>
        <v>0</v>
      </c>
      <c r="G271" s="18">
        <f>табл1прил5!F269</f>
        <v>0</v>
      </c>
      <c r="H271" s="12"/>
    </row>
    <row r="272" spans="1:8" s="171" customFormat="1" ht="18.75" hidden="1">
      <c r="A272" s="13" t="str">
        <f>табл1прил5!A270</f>
        <v>Иные бюджетные ассигнования</v>
      </c>
      <c r="B272" s="138">
        <f t="shared" si="3"/>
        <v>223</v>
      </c>
      <c r="C272" s="14">
        <f>табл1прил5!B270</f>
        <v>5</v>
      </c>
      <c r="D272" s="15">
        <f>табл1прил5!C270</f>
        <v>1</v>
      </c>
      <c r="E272" s="16" t="str">
        <f>табл1прил5!D270</f>
        <v>99.0.00.03880</v>
      </c>
      <c r="F272" s="17">
        <f>табл1прил5!E270</f>
        <v>800</v>
      </c>
      <c r="G272" s="18">
        <f>табл1прил5!F270</f>
        <v>0</v>
      </c>
      <c r="H272" s="12"/>
    </row>
    <row r="273" spans="1:8" s="171" customFormat="1" ht="47.25" hidden="1">
      <c r="A273" s="13" t="str">
        <f>табл1прил5!A271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73" s="138">
        <f t="shared" si="3"/>
        <v>223</v>
      </c>
      <c r="C273" s="14">
        <f>табл1прил5!B271</f>
        <v>5</v>
      </c>
      <c r="D273" s="15">
        <f>табл1прил5!C271</f>
        <v>1</v>
      </c>
      <c r="E273" s="16" t="str">
        <f>табл1прил5!D271</f>
        <v>99.0.00.03880</v>
      </c>
      <c r="F273" s="17">
        <f>табл1прил5!E271</f>
        <v>810</v>
      </c>
      <c r="G273" s="18">
        <f>табл1прил5!F271</f>
        <v>0</v>
      </c>
      <c r="H273" s="12"/>
    </row>
    <row r="274" spans="1:8" s="171" customFormat="1" ht="18.75" hidden="1">
      <c r="A274" s="13" t="str">
        <f>табл1прил5!A272</f>
        <v>Коммунальное хозяйство</v>
      </c>
      <c r="B274" s="138">
        <f t="shared" si="3"/>
        <v>223</v>
      </c>
      <c r="C274" s="14">
        <f>табл1прил5!B272</f>
        <v>5</v>
      </c>
      <c r="D274" s="15">
        <f>табл1прил5!C272</f>
        <v>2</v>
      </c>
      <c r="E274" s="16">
        <f>табл1прил5!D272</f>
        <v>0</v>
      </c>
      <c r="F274" s="17" t="str">
        <f>табл1прил5!E272</f>
        <v/>
      </c>
      <c r="G274" s="18">
        <f>табл1прил5!F272</f>
        <v>0</v>
      </c>
      <c r="H274" s="12"/>
    </row>
    <row r="275" spans="1:8" s="171" customFormat="1" ht="31.5" hidden="1">
      <c r="A275" s="13" t="str">
        <f>табл1прил5!A273</f>
        <v>Муниципальная программа "Газификация территории  _______ сельсовета</v>
      </c>
      <c r="B275" s="138">
        <f t="shared" si="3"/>
        <v>223</v>
      </c>
      <c r="C275" s="14">
        <f>табл1прил5!B273</f>
        <v>5</v>
      </c>
      <c r="D275" s="15">
        <f>табл1прил5!C273</f>
        <v>2</v>
      </c>
      <c r="E275" s="16" t="str">
        <f>табл1прил5!D273</f>
        <v>51.0.00.00000</v>
      </c>
      <c r="F275" s="17">
        <f>табл1прил5!E273</f>
        <v>0</v>
      </c>
      <c r="G275" s="18">
        <f>табл1прил5!F273</f>
        <v>0</v>
      </c>
      <c r="H275" s="12"/>
    </row>
    <row r="276" spans="1:8" s="171" customFormat="1" ht="47.25" hidden="1">
      <c r="A276" s="13" t="str">
        <f>табл1прил5!A274</f>
        <v xml:space="preserve">Мероприятия в области коммунального хозяйства в рамках Муниципальной программы "Газификация территории  _______сельсовета </v>
      </c>
      <c r="B276" s="138">
        <f t="shared" si="3"/>
        <v>223</v>
      </c>
      <c r="C276" s="14">
        <f>табл1прил5!B274</f>
        <v>5</v>
      </c>
      <c r="D276" s="15">
        <f>табл1прил5!C274</f>
        <v>2</v>
      </c>
      <c r="E276" s="16" t="str">
        <f>табл1прил5!D274</f>
        <v>51.0.00.04020</v>
      </c>
      <c r="F276" s="17">
        <f>табл1прил5!E274</f>
        <v>0</v>
      </c>
      <c r="G276" s="18">
        <f>табл1прил5!F274</f>
        <v>0</v>
      </c>
      <c r="H276" s="12"/>
    </row>
    <row r="277" spans="1:8" s="171" customFormat="1" ht="31.5" hidden="1">
      <c r="A277" s="13" t="str">
        <f>табл1прил5!A275</f>
        <v>Закупка товаров, работ и услуг для  государственных (муниципальных) нужд</v>
      </c>
      <c r="B277" s="138">
        <f t="shared" si="3"/>
        <v>223</v>
      </c>
      <c r="C277" s="14">
        <f>табл1прил5!B275</f>
        <v>5</v>
      </c>
      <c r="D277" s="15">
        <f>табл1прил5!C275</f>
        <v>2</v>
      </c>
      <c r="E277" s="16" t="str">
        <f>табл1прил5!D275</f>
        <v>51.0.00.04020</v>
      </c>
      <c r="F277" s="17">
        <f>табл1прил5!E275</f>
        <v>200</v>
      </c>
      <c r="G277" s="18">
        <f>табл1прил5!F275</f>
        <v>0</v>
      </c>
      <c r="H277" s="12"/>
    </row>
    <row r="278" spans="1:8" s="171" customFormat="1" ht="31.5" hidden="1">
      <c r="A278" s="13" t="str">
        <f>табл1прил5!A276</f>
        <v>Иные закупки товаров, работ и услуг для обеспечения государственных (муниципальных) нужд</v>
      </c>
      <c r="B278" s="138">
        <f t="shared" si="3"/>
        <v>223</v>
      </c>
      <c r="C278" s="14">
        <f>табл1прил5!B276</f>
        <v>5</v>
      </c>
      <c r="D278" s="15">
        <f>табл1прил5!C276</f>
        <v>2</v>
      </c>
      <c r="E278" s="16" t="str">
        <f>табл1прил5!D276</f>
        <v>51.0.00.04020</v>
      </c>
      <c r="F278" s="17">
        <f>табл1прил5!E276</f>
        <v>240</v>
      </c>
      <c r="G278" s="18">
        <f>табл1прил5!F276</f>
        <v>0</v>
      </c>
      <c r="H278" s="12"/>
    </row>
    <row r="279" spans="1:8" s="171" customFormat="1" ht="31.5" hidden="1">
      <c r="A279" s="13" t="str">
        <f>табл1прил5!A277</f>
        <v>Капитальные вложения в объекты  государственной (муниципальной) собственности</v>
      </c>
      <c r="B279" s="138">
        <f t="shared" si="3"/>
        <v>223</v>
      </c>
      <c r="C279" s="14">
        <f>табл1прил5!B277</f>
        <v>5</v>
      </c>
      <c r="D279" s="15">
        <f>табл1прил5!C277</f>
        <v>2</v>
      </c>
      <c r="E279" s="16" t="str">
        <f>табл1прил5!D277</f>
        <v>51.0.00.04020</v>
      </c>
      <c r="F279" s="17">
        <f>табл1прил5!E277</f>
        <v>400</v>
      </c>
      <c r="G279" s="18">
        <f>табл1прил5!F277</f>
        <v>0</v>
      </c>
      <c r="H279" s="12"/>
    </row>
    <row r="280" spans="1:8" s="171" customFormat="1" ht="18.75" hidden="1">
      <c r="A280" s="13" t="str">
        <f>табл1прил5!A278</f>
        <v>Бюджетные инвестиции</v>
      </c>
      <c r="B280" s="138">
        <f t="shared" si="3"/>
        <v>223</v>
      </c>
      <c r="C280" s="14">
        <f>табл1прил5!B278</f>
        <v>5</v>
      </c>
      <c r="D280" s="15">
        <f>табл1прил5!C278</f>
        <v>2</v>
      </c>
      <c r="E280" s="16" t="str">
        <f>табл1прил5!D278</f>
        <v>51.0.00.04020</v>
      </c>
      <c r="F280" s="17">
        <f>табл1прил5!E278</f>
        <v>410</v>
      </c>
      <c r="G280" s="18">
        <f>табл1прил5!F278</f>
        <v>0</v>
      </c>
      <c r="H280" s="12"/>
    </row>
    <row r="281" spans="1:8" s="171" customFormat="1" ht="18.75" hidden="1">
      <c r="A281" s="13" t="str">
        <f>табл1прил5!A279</f>
        <v>Иные бюджетные ассигнования</v>
      </c>
      <c r="B281" s="138">
        <f t="shared" si="3"/>
        <v>223</v>
      </c>
      <c r="C281" s="14">
        <f>табл1прил5!B279</f>
        <v>5</v>
      </c>
      <c r="D281" s="15">
        <f>табл1прил5!C279</f>
        <v>2</v>
      </c>
      <c r="E281" s="16" t="str">
        <f>табл1прил5!D279</f>
        <v>51.0.00.04020</v>
      </c>
      <c r="F281" s="17">
        <f>табл1прил5!E279</f>
        <v>800</v>
      </c>
      <c r="G281" s="18">
        <f>табл1прил5!F279</f>
        <v>0</v>
      </c>
      <c r="H281" s="12"/>
    </row>
    <row r="282" spans="1:8" s="171" customFormat="1" ht="47.25" hidden="1">
      <c r="A282" s="13" t="str">
        <f>табл1прил5!A280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82" s="138">
        <f t="shared" si="3"/>
        <v>223</v>
      </c>
      <c r="C282" s="14">
        <f>табл1прил5!B280</f>
        <v>5</v>
      </c>
      <c r="D282" s="15">
        <f>табл1прил5!C280</f>
        <v>2</v>
      </c>
      <c r="E282" s="16" t="str">
        <f>табл1прил5!D280</f>
        <v>51.0.00.04020</v>
      </c>
      <c r="F282" s="17">
        <f>табл1прил5!E280</f>
        <v>810</v>
      </c>
      <c r="G282" s="18">
        <f>табл1прил5!F280</f>
        <v>0</v>
      </c>
      <c r="H282" s="12"/>
    </row>
    <row r="283" spans="1:8" s="171" customFormat="1" ht="18.75" hidden="1">
      <c r="A283" s="13" t="str">
        <f>табл1прил5!A281</f>
        <v>Непрограммные направления бюджета</v>
      </c>
      <c r="B283" s="138">
        <f t="shared" si="3"/>
        <v>223</v>
      </c>
      <c r="C283" s="14">
        <f>табл1прил5!B281</f>
        <v>5</v>
      </c>
      <c r="D283" s="15">
        <f>табл1прил5!C281</f>
        <v>2</v>
      </c>
      <c r="E283" s="16" t="str">
        <f>табл1прил5!D281</f>
        <v>99.0.00.00000</v>
      </c>
      <c r="F283" s="17">
        <f>табл1прил5!E281</f>
        <v>0</v>
      </c>
      <c r="G283" s="18">
        <f>табл1прил5!F281</f>
        <v>0</v>
      </c>
      <c r="H283" s="12"/>
    </row>
    <row r="284" spans="1:8" s="171" customFormat="1" ht="31.5" hidden="1">
      <c r="A284" s="13" t="str">
        <f>табл1прил5!A282</f>
        <v xml:space="preserve">Мероприятия по газификации поселений за счет средств местного бюджета </v>
      </c>
      <c r="B284" s="138">
        <f t="shared" si="3"/>
        <v>223</v>
      </c>
      <c r="C284" s="14">
        <f>табл1прил5!B282</f>
        <v>5</v>
      </c>
      <c r="D284" s="15">
        <f>табл1прил5!C282</f>
        <v>2</v>
      </c>
      <c r="E284" s="16" t="str">
        <f>табл1прил5!D282</f>
        <v>99.0.00.04020</v>
      </c>
      <c r="F284" s="17">
        <f>табл1прил5!E282</f>
        <v>0</v>
      </c>
      <c r="G284" s="18">
        <f>табл1прил5!F282</f>
        <v>0</v>
      </c>
      <c r="H284" s="12"/>
    </row>
    <row r="285" spans="1:8" s="171" customFormat="1" ht="31.5" hidden="1">
      <c r="A285" s="13" t="str">
        <f>табл1прил5!A283</f>
        <v>Закупка товаров, работ и услуг для  государственных (муниципальных) нужд</v>
      </c>
      <c r="B285" s="138">
        <f t="shared" si="3"/>
        <v>223</v>
      </c>
      <c r="C285" s="14">
        <f>табл1прил5!B283</f>
        <v>5</v>
      </c>
      <c r="D285" s="15">
        <f>табл1прил5!C283</f>
        <v>2</v>
      </c>
      <c r="E285" s="16" t="str">
        <f>табл1прил5!D283</f>
        <v>99.0.00.04020</v>
      </c>
      <c r="F285" s="17">
        <f>табл1прил5!E283</f>
        <v>200</v>
      </c>
      <c r="G285" s="18">
        <f>табл1прил5!F283</f>
        <v>0</v>
      </c>
      <c r="H285" s="12"/>
    </row>
    <row r="286" spans="1:8" s="171" customFormat="1" ht="31.5" hidden="1">
      <c r="A286" s="13" t="str">
        <f>табл1прил5!A284</f>
        <v>Иные закупки товаров, работ и услуг для обеспечения государственных (муниципальных) нужд</v>
      </c>
      <c r="B286" s="138">
        <f t="shared" si="3"/>
        <v>223</v>
      </c>
      <c r="C286" s="14">
        <f>табл1прил5!B284</f>
        <v>5</v>
      </c>
      <c r="D286" s="15">
        <f>табл1прил5!C284</f>
        <v>2</v>
      </c>
      <c r="E286" s="16" t="str">
        <f>табл1прил5!D284</f>
        <v>99.0.00.04020</v>
      </c>
      <c r="F286" s="17">
        <f>табл1прил5!E284</f>
        <v>240</v>
      </c>
      <c r="G286" s="18">
        <f>табл1прил5!F284</f>
        <v>0</v>
      </c>
      <c r="H286" s="12"/>
    </row>
    <row r="287" spans="1:8" s="171" customFormat="1" ht="18.75">
      <c r="A287" s="13" t="str">
        <f>табл1прил5!A285</f>
        <v>Благоустройство</v>
      </c>
      <c r="B287" s="138">
        <f t="shared" si="3"/>
        <v>223</v>
      </c>
      <c r="C287" s="14">
        <f>табл1прил5!B285</f>
        <v>5</v>
      </c>
      <c r="D287" s="15">
        <f>табл1прил5!C285</f>
        <v>3</v>
      </c>
      <c r="E287" s="16">
        <f>табл1прил5!D285</f>
        <v>0</v>
      </c>
      <c r="F287" s="17">
        <f>табл1прил5!E285</f>
        <v>0</v>
      </c>
      <c r="G287" s="18">
        <f>табл1прил5!F285</f>
        <v>350</v>
      </c>
      <c r="H287" s="12"/>
    </row>
    <row r="288" spans="1:8" s="171" customFormat="1" ht="47.25">
      <c r="A288" s="13" t="str">
        <f>табл1прил5!A286</f>
        <v>Муниципальная программа "Благоустройство территории  Гилевского сельсовета Искитимского района Новосибирской области на 2018-2020 годы"</v>
      </c>
      <c r="B288" s="138">
        <f t="shared" si="3"/>
        <v>223</v>
      </c>
      <c r="C288" s="14">
        <f>табл1прил5!B286</f>
        <v>5</v>
      </c>
      <c r="D288" s="15">
        <f>табл1прил5!C286</f>
        <v>3</v>
      </c>
      <c r="E288" s="16" t="str">
        <f>табл1прил5!D286</f>
        <v>58.0.00.00000</v>
      </c>
      <c r="F288" s="17" t="str">
        <f>табл1прил5!E286</f>
        <v/>
      </c>
      <c r="G288" s="18">
        <f>табл1прил5!F286</f>
        <v>350</v>
      </c>
      <c r="H288" s="12"/>
    </row>
    <row r="289" spans="1:8" s="171" customFormat="1" ht="31.5" hidden="1">
      <c r="A289" s="13" t="str">
        <f>табл1прил5!A287</f>
        <v>Подпрограмма "Уличное освещение" муниципальной программы "Благоустройство территории  __________ сельсовета</v>
      </c>
      <c r="B289" s="138">
        <f t="shared" si="3"/>
        <v>223</v>
      </c>
      <c r="C289" s="14">
        <f>табл1прил5!B287</f>
        <v>5</v>
      </c>
      <c r="D289" s="15">
        <f>табл1прил5!C287</f>
        <v>3</v>
      </c>
      <c r="E289" s="16" t="str">
        <f>табл1прил5!D287</f>
        <v>58.1.00.00000</v>
      </c>
      <c r="F289" s="17">
        <f>табл1прил5!E287</f>
        <v>0</v>
      </c>
      <c r="G289" s="18">
        <f>табл1прил5!F287</f>
        <v>0</v>
      </c>
      <c r="H289" s="12"/>
    </row>
    <row r="290" spans="1:8" s="171" customFormat="1" ht="47.25" hidden="1">
      <c r="A290" s="13" t="str">
        <f>табл1прил5!A288</f>
        <v>Реализация мероприятий в рамках подпрограммы "Уличное освещение" муниципальной программы "Благоустройство территории  ___________ сельсовета</v>
      </c>
      <c r="B290" s="138">
        <f t="shared" si="3"/>
        <v>223</v>
      </c>
      <c r="C290" s="14">
        <f>табл1прил5!B288</f>
        <v>5</v>
      </c>
      <c r="D290" s="15">
        <f>табл1прил5!C288</f>
        <v>3</v>
      </c>
      <c r="E290" s="16" t="str">
        <f>табл1прил5!D288</f>
        <v>58.1.00.01000</v>
      </c>
      <c r="F290" s="17">
        <f>табл1прил5!E288</f>
        <v>0</v>
      </c>
      <c r="G290" s="18">
        <f>табл1прил5!F288</f>
        <v>0</v>
      </c>
      <c r="H290" s="12"/>
    </row>
    <row r="291" spans="1:8" s="171" customFormat="1" ht="31.5" hidden="1">
      <c r="A291" s="13" t="str">
        <f>табл1прил5!A289</f>
        <v>Закупка товаров, работ и услуг для  государственных (муниципальных) нужд</v>
      </c>
      <c r="B291" s="138">
        <f t="shared" si="3"/>
        <v>223</v>
      </c>
      <c r="C291" s="14">
        <f>табл1прил5!B289</f>
        <v>5</v>
      </c>
      <c r="D291" s="15">
        <f>табл1прил5!C289</f>
        <v>3</v>
      </c>
      <c r="E291" s="16" t="str">
        <f>табл1прил5!D289</f>
        <v>58.1.00.01000</v>
      </c>
      <c r="F291" s="17">
        <f>табл1прил5!E289</f>
        <v>200</v>
      </c>
      <c r="G291" s="18">
        <f>табл1прил5!F289</f>
        <v>0</v>
      </c>
      <c r="H291" s="12"/>
    </row>
    <row r="292" spans="1:8" s="171" customFormat="1" ht="31.5" hidden="1">
      <c r="A292" s="13" t="str">
        <f>табл1прил5!A290</f>
        <v>Иные закупки товаров, работ и услуг для обеспечения государственных (муниципальных) нужд</v>
      </c>
      <c r="B292" s="138">
        <f t="shared" si="3"/>
        <v>223</v>
      </c>
      <c r="C292" s="14">
        <f>табл1прил5!B290</f>
        <v>5</v>
      </c>
      <c r="D292" s="15">
        <f>табл1прил5!C290</f>
        <v>3</v>
      </c>
      <c r="E292" s="16" t="str">
        <f>табл1прил5!D290</f>
        <v>58.1.00.01000</v>
      </c>
      <c r="F292" s="17">
        <f>табл1прил5!E290</f>
        <v>240</v>
      </c>
      <c r="G292" s="18">
        <f>табл1прил5!F290</f>
        <v>0</v>
      </c>
      <c r="H292" s="12"/>
    </row>
    <row r="293" spans="1:8" s="171" customFormat="1" ht="31.5" hidden="1">
      <c r="A293" s="13" t="str">
        <f>табл1прил5!A291</f>
        <v>Капитальные вложения в объекты  государственной (муниципальной) собственности</v>
      </c>
      <c r="B293" s="138">
        <f t="shared" si="3"/>
        <v>223</v>
      </c>
      <c r="C293" s="14">
        <f>табл1прил5!B291</f>
        <v>5</v>
      </c>
      <c r="D293" s="15">
        <f>табл1прил5!C291</f>
        <v>3</v>
      </c>
      <c r="E293" s="16" t="str">
        <f>табл1прил5!D291</f>
        <v>58.1.00.01000</v>
      </c>
      <c r="F293" s="17">
        <f>табл1прил5!E291</f>
        <v>400</v>
      </c>
      <c r="G293" s="18">
        <f>табл1прил5!F291</f>
        <v>0</v>
      </c>
      <c r="H293" s="12"/>
    </row>
    <row r="294" spans="1:8" s="171" customFormat="1" ht="18.75" hidden="1">
      <c r="A294" s="13" t="str">
        <f>табл1прил5!A292</f>
        <v>Бюджетные инвестиции</v>
      </c>
      <c r="B294" s="138">
        <f t="shared" ref="B294:B357" si="4">$B$12</f>
        <v>223</v>
      </c>
      <c r="C294" s="14">
        <f>табл1прил5!B292</f>
        <v>5</v>
      </c>
      <c r="D294" s="15">
        <f>табл1прил5!C292</f>
        <v>3</v>
      </c>
      <c r="E294" s="16" t="str">
        <f>табл1прил5!D292</f>
        <v>58.1.00.01000</v>
      </c>
      <c r="F294" s="17">
        <f>табл1прил5!E292</f>
        <v>410</v>
      </c>
      <c r="G294" s="18">
        <f>табл1прил5!F292</f>
        <v>0</v>
      </c>
      <c r="H294" s="12"/>
    </row>
    <row r="295" spans="1:8" s="171" customFormat="1" ht="18.75" hidden="1">
      <c r="A295" s="13" t="str">
        <f>табл1прил5!A293</f>
        <v>Иные бюджетные ассигнования</v>
      </c>
      <c r="B295" s="138">
        <f t="shared" si="4"/>
        <v>223</v>
      </c>
      <c r="C295" s="14">
        <f>табл1прил5!B293</f>
        <v>5</v>
      </c>
      <c r="D295" s="15">
        <f>табл1прил5!C293</f>
        <v>3</v>
      </c>
      <c r="E295" s="16" t="str">
        <f>табл1прил5!D293</f>
        <v>58.1.00.01000</v>
      </c>
      <c r="F295" s="17">
        <f>табл1прил5!E293</f>
        <v>800</v>
      </c>
      <c r="G295" s="18">
        <f>табл1прил5!F293</f>
        <v>0</v>
      </c>
      <c r="H295" s="12"/>
    </row>
    <row r="296" spans="1:8" s="171" customFormat="1" ht="47.25" hidden="1">
      <c r="A296" s="13" t="str">
        <f>табл1прил5!A294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296" s="138">
        <f t="shared" si="4"/>
        <v>223</v>
      </c>
      <c r="C296" s="14">
        <f>табл1прил5!B294</f>
        <v>5</v>
      </c>
      <c r="D296" s="15">
        <f>табл1прил5!C294</f>
        <v>3</v>
      </c>
      <c r="E296" s="16" t="str">
        <f>табл1прил5!D294</f>
        <v>58.1.00.01000</v>
      </c>
      <c r="F296" s="17">
        <f>табл1прил5!E294</f>
        <v>810</v>
      </c>
      <c r="G296" s="18">
        <f>табл1прил5!F294</f>
        <v>0</v>
      </c>
      <c r="H296" s="12"/>
    </row>
    <row r="297" spans="1:8" s="171" customFormat="1" ht="31.5" hidden="1">
      <c r="A297" s="13" t="str">
        <f>табл1прил5!A295</f>
        <v>Подпрограмма "Озеленение" муниципальной программы "Благоустройство территории __________ сельсовета</v>
      </c>
      <c r="B297" s="138">
        <f t="shared" si="4"/>
        <v>223</v>
      </c>
      <c r="C297" s="14">
        <f>табл1прил5!B295</f>
        <v>5</v>
      </c>
      <c r="D297" s="15">
        <f>табл1прил5!C295</f>
        <v>3</v>
      </c>
      <c r="E297" s="16" t="str">
        <f>табл1прил5!D295</f>
        <v>58.2.00.00000</v>
      </c>
      <c r="F297" s="17">
        <f>табл1прил5!E295</f>
        <v>0</v>
      </c>
      <c r="G297" s="18">
        <f>табл1прил5!F295</f>
        <v>0</v>
      </c>
      <c r="H297" s="12"/>
    </row>
    <row r="298" spans="1:8" s="171" customFormat="1" ht="47.25" hidden="1">
      <c r="A298" s="13" t="str">
        <f>табл1прил5!A296</f>
        <v>Реализация мероприятий в рамках подпрограммы "Озеленение" муниципальной программы "Благоустройство территории  ___________ сельсовета</v>
      </c>
      <c r="B298" s="138">
        <f t="shared" si="4"/>
        <v>223</v>
      </c>
      <c r="C298" s="14">
        <f>табл1прил5!B296</f>
        <v>5</v>
      </c>
      <c r="D298" s="15">
        <f>табл1прил5!C296</f>
        <v>3</v>
      </c>
      <c r="E298" s="16" t="str">
        <f>табл1прил5!D296</f>
        <v>58.2.00.03000</v>
      </c>
      <c r="F298" s="17">
        <f>табл1прил5!E296</f>
        <v>0</v>
      </c>
      <c r="G298" s="18">
        <f>табл1прил5!F296</f>
        <v>0</v>
      </c>
      <c r="H298" s="12"/>
    </row>
    <row r="299" spans="1:8" s="171" customFormat="1" ht="31.5" hidden="1">
      <c r="A299" s="13" t="str">
        <f>табл1прил5!A297</f>
        <v>Закупка товаров, работ и услуг для  государственных (муниципальных) нужд</v>
      </c>
      <c r="B299" s="138">
        <f t="shared" si="4"/>
        <v>223</v>
      </c>
      <c r="C299" s="14">
        <f>табл1прил5!B297</f>
        <v>5</v>
      </c>
      <c r="D299" s="15">
        <f>табл1прил5!C297</f>
        <v>3</v>
      </c>
      <c r="E299" s="16" t="str">
        <f>табл1прил5!D297</f>
        <v>58.2.00.03000</v>
      </c>
      <c r="F299" s="17">
        <f>табл1прил5!E297</f>
        <v>200</v>
      </c>
      <c r="G299" s="18">
        <f>табл1прил5!F297</f>
        <v>0</v>
      </c>
      <c r="H299" s="12"/>
    </row>
    <row r="300" spans="1:8" s="171" customFormat="1" ht="31.5" hidden="1">
      <c r="A300" s="13" t="str">
        <f>табл1прил5!A298</f>
        <v>Иные закупки товаров, работ и услуг для обеспечения государственных (муниципальных) нужд</v>
      </c>
      <c r="B300" s="138">
        <f t="shared" si="4"/>
        <v>223</v>
      </c>
      <c r="C300" s="14">
        <f>табл1прил5!B298</f>
        <v>5</v>
      </c>
      <c r="D300" s="15">
        <f>табл1прил5!C298</f>
        <v>3</v>
      </c>
      <c r="E300" s="16" t="str">
        <f>табл1прил5!D298</f>
        <v>58.2.00.03000</v>
      </c>
      <c r="F300" s="17">
        <f>табл1прил5!E298</f>
        <v>240</v>
      </c>
      <c r="G300" s="18">
        <f>табл1прил5!F298</f>
        <v>0</v>
      </c>
      <c r="H300" s="12"/>
    </row>
    <row r="301" spans="1:8" s="171" customFormat="1" ht="18.75" hidden="1">
      <c r="A301" s="13" t="str">
        <f>табл1прил5!A299</f>
        <v>Иные бюджетные ассигнования</v>
      </c>
      <c r="B301" s="138">
        <f t="shared" si="4"/>
        <v>223</v>
      </c>
      <c r="C301" s="14">
        <f>табл1прил5!B299</f>
        <v>5</v>
      </c>
      <c r="D301" s="15">
        <f>табл1прил5!C299</f>
        <v>3</v>
      </c>
      <c r="E301" s="16" t="str">
        <f>табл1прил5!D299</f>
        <v>58.2.00.03000</v>
      </c>
      <c r="F301" s="17">
        <f>табл1прил5!E299</f>
        <v>800</v>
      </c>
      <c r="G301" s="18">
        <f>табл1прил5!F299</f>
        <v>0</v>
      </c>
      <c r="H301" s="12"/>
    </row>
    <row r="302" spans="1:8" s="171" customFormat="1" ht="47.25" hidden="1">
      <c r="A302" s="13" t="str">
        <f>табл1прил5!A300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02" s="138">
        <f t="shared" si="4"/>
        <v>223</v>
      </c>
      <c r="C302" s="14">
        <f>табл1прил5!B300</f>
        <v>5</v>
      </c>
      <c r="D302" s="15">
        <f>табл1прил5!C300</f>
        <v>3</v>
      </c>
      <c r="E302" s="16" t="str">
        <f>табл1прил5!D300</f>
        <v>58.2.00.03000</v>
      </c>
      <c r="F302" s="17">
        <f>табл1прил5!E300</f>
        <v>810</v>
      </c>
      <c r="G302" s="18">
        <f>табл1прил5!F300</f>
        <v>0</v>
      </c>
      <c r="H302" s="12"/>
    </row>
    <row r="303" spans="1:8" s="171" customFormat="1" ht="47.25" hidden="1">
      <c r="A303" s="13" t="str">
        <f>табл1прил5!A301</f>
        <v>Подпрограмма "Организация и содержание мест захоронения" муниципальной программы "Благоустройство территории  __________ сельсовета</v>
      </c>
      <c r="B303" s="138">
        <f t="shared" si="4"/>
        <v>223</v>
      </c>
      <c r="C303" s="14">
        <f>табл1прил5!B301</f>
        <v>5</v>
      </c>
      <c r="D303" s="15">
        <f>табл1прил5!C301</f>
        <v>3</v>
      </c>
      <c r="E303" s="16" t="str">
        <f>табл1прил5!D301</f>
        <v>58.3.00.00000</v>
      </c>
      <c r="F303" s="17">
        <f>табл1прил5!E301</f>
        <v>0</v>
      </c>
      <c r="G303" s="18">
        <f>табл1прил5!F301</f>
        <v>0</v>
      </c>
      <c r="H303" s="12"/>
    </row>
    <row r="304" spans="1:8" s="171" customFormat="1" ht="47.25" hidden="1">
      <c r="A304" s="13" t="str">
        <f>табл1прил5!A302</f>
        <v>Реализация мероприятий в рамках подпрограммы "Организация и содержание мест захоронения" муниципальной программы "Благоустройство территории  ___________ сельсовета</v>
      </c>
      <c r="B304" s="138">
        <f t="shared" si="4"/>
        <v>223</v>
      </c>
      <c r="C304" s="14">
        <f>табл1прил5!B302</f>
        <v>5</v>
      </c>
      <c r="D304" s="15">
        <f>табл1прил5!C302</f>
        <v>3</v>
      </c>
      <c r="E304" s="16" t="str">
        <f>табл1прил5!D302</f>
        <v>58.3.00.04000</v>
      </c>
      <c r="F304" s="17">
        <f>табл1прил5!E302</f>
        <v>0</v>
      </c>
      <c r="G304" s="18">
        <f>табл1прил5!F302</f>
        <v>0</v>
      </c>
      <c r="H304" s="12"/>
    </row>
    <row r="305" spans="1:8" s="171" customFormat="1" ht="31.5" hidden="1">
      <c r="A305" s="13" t="str">
        <f>табл1прил5!A303</f>
        <v>Закупка товаров, работ и услуг для  государственных (муниципальных) нужд</v>
      </c>
      <c r="B305" s="138">
        <f t="shared" si="4"/>
        <v>223</v>
      </c>
      <c r="C305" s="14">
        <f>табл1прил5!B303</f>
        <v>5</v>
      </c>
      <c r="D305" s="15">
        <f>табл1прил5!C303</f>
        <v>3</v>
      </c>
      <c r="E305" s="16" t="str">
        <f>табл1прил5!D303</f>
        <v>58.3.00.04000</v>
      </c>
      <c r="F305" s="17">
        <f>табл1прил5!E303</f>
        <v>200</v>
      </c>
      <c r="G305" s="18">
        <f>табл1прил5!F303</f>
        <v>0</v>
      </c>
      <c r="H305" s="12"/>
    </row>
    <row r="306" spans="1:8" s="171" customFormat="1" ht="31.5" hidden="1">
      <c r="A306" s="13" t="str">
        <f>табл1прил5!A304</f>
        <v>Иные закупки товаров, работ и услуг для обеспечения государственных (муниципальных) нужд</v>
      </c>
      <c r="B306" s="138">
        <f t="shared" si="4"/>
        <v>223</v>
      </c>
      <c r="C306" s="14">
        <f>табл1прил5!B304</f>
        <v>5</v>
      </c>
      <c r="D306" s="15">
        <f>табл1прил5!C304</f>
        <v>3</v>
      </c>
      <c r="E306" s="16" t="str">
        <f>табл1прил5!D304</f>
        <v>58.3.00.04000</v>
      </c>
      <c r="F306" s="17">
        <f>табл1прил5!E304</f>
        <v>240</v>
      </c>
      <c r="G306" s="18">
        <f>табл1прил5!F304</f>
        <v>0</v>
      </c>
      <c r="H306" s="12"/>
    </row>
    <row r="307" spans="1:8" s="171" customFormat="1" ht="18.75" hidden="1">
      <c r="A307" s="13" t="str">
        <f>табл1прил5!A305</f>
        <v>Иные бюджетные ассигнования</v>
      </c>
      <c r="B307" s="138">
        <f t="shared" si="4"/>
        <v>223</v>
      </c>
      <c r="C307" s="14">
        <f>табл1прил5!B305</f>
        <v>5</v>
      </c>
      <c r="D307" s="15">
        <f>табл1прил5!C305</f>
        <v>3</v>
      </c>
      <c r="E307" s="16" t="str">
        <f>табл1прил5!D305</f>
        <v>58.3.00.04000</v>
      </c>
      <c r="F307" s="17">
        <f>табл1прил5!E305</f>
        <v>800</v>
      </c>
      <c r="G307" s="18">
        <f>табл1прил5!F305</f>
        <v>0</v>
      </c>
      <c r="H307" s="12"/>
    </row>
    <row r="308" spans="1:8" s="171" customFormat="1" ht="47.25" hidden="1">
      <c r="A308" s="13" t="str">
        <f>табл1прил5!A306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08" s="138">
        <f t="shared" si="4"/>
        <v>223</v>
      </c>
      <c r="C308" s="14">
        <f>табл1прил5!B306</f>
        <v>5</v>
      </c>
      <c r="D308" s="15">
        <f>табл1прил5!C306</f>
        <v>3</v>
      </c>
      <c r="E308" s="16" t="str">
        <f>табл1прил5!D306</f>
        <v>58.3.00.04000</v>
      </c>
      <c r="F308" s="17">
        <f>табл1прил5!E306</f>
        <v>810</v>
      </c>
      <c r="G308" s="18">
        <f>табл1прил5!F306</f>
        <v>0</v>
      </c>
      <c r="H308" s="12"/>
    </row>
    <row r="309" spans="1:8" s="171" customFormat="1" ht="47.25">
      <c r="A309" s="13" t="str">
        <f>табл1прил5!A307</f>
        <v>Муниципальная программа "Благоустройство территории  Гилевского сельсовета Искитимского района Новосибирской области на 2018-2020 годы"</v>
      </c>
      <c r="B309" s="138">
        <f t="shared" si="4"/>
        <v>223</v>
      </c>
      <c r="C309" s="14">
        <f>табл1прил5!B307</f>
        <v>5</v>
      </c>
      <c r="D309" s="15">
        <f>табл1прил5!C307</f>
        <v>3</v>
      </c>
      <c r="E309" s="16" t="str">
        <f>табл1прил5!D307</f>
        <v>58.4.00.00000</v>
      </c>
      <c r="F309" s="17">
        <f>табл1прил5!E307</f>
        <v>0</v>
      </c>
      <c r="G309" s="18">
        <f>табл1прил5!F307</f>
        <v>350</v>
      </c>
      <c r="H309" s="12"/>
    </row>
    <row r="310" spans="1:8" s="171" customFormat="1" ht="47.25">
      <c r="A310" s="13" t="str">
        <f>табл1прил5!A308</f>
        <v>Реализация мероприятий в рамках муниципальной программы "Благоустройство территории  Гилевского сельсовета Искитимского района Новосибирской области на 2018-2020 годы"</v>
      </c>
      <c r="B310" s="138">
        <f t="shared" si="4"/>
        <v>223</v>
      </c>
      <c r="C310" s="14">
        <f>табл1прил5!B308</f>
        <v>5</v>
      </c>
      <c r="D310" s="15">
        <f>табл1прил5!C308</f>
        <v>3</v>
      </c>
      <c r="E310" s="16" t="str">
        <f>табл1прил5!D308</f>
        <v>58.4.00.05000</v>
      </c>
      <c r="F310" s="17">
        <f>табл1прил5!E308</f>
        <v>0</v>
      </c>
      <c r="G310" s="18">
        <f>табл1прил5!F308</f>
        <v>350</v>
      </c>
      <c r="H310" s="12"/>
    </row>
    <row r="311" spans="1:8" s="171" customFormat="1" ht="31.5">
      <c r="A311" s="13" t="str">
        <f>табл1прил5!A309</f>
        <v>Закупка товаров, работ и услуг для  государственных (муниципальных) нужд</v>
      </c>
      <c r="B311" s="138">
        <f t="shared" si="4"/>
        <v>223</v>
      </c>
      <c r="C311" s="14">
        <f>табл1прил5!B309</f>
        <v>5</v>
      </c>
      <c r="D311" s="15">
        <f>табл1прил5!C309</f>
        <v>3</v>
      </c>
      <c r="E311" s="16" t="str">
        <f>табл1прил5!D309</f>
        <v>58.4.00.05000</v>
      </c>
      <c r="F311" s="17">
        <f>табл1прил5!E309</f>
        <v>200</v>
      </c>
      <c r="G311" s="18">
        <f>табл1прил5!F309</f>
        <v>350</v>
      </c>
      <c r="H311" s="12"/>
    </row>
    <row r="312" spans="1:8" s="171" customFormat="1" ht="31.5">
      <c r="A312" s="13" t="str">
        <f>табл1прил5!A310</f>
        <v>Иные закупки товаров, работ и услуг для обеспечения государственных (муниципальных) нужд</v>
      </c>
      <c r="B312" s="138">
        <f t="shared" si="4"/>
        <v>223</v>
      </c>
      <c r="C312" s="14">
        <f>табл1прил5!B310</f>
        <v>5</v>
      </c>
      <c r="D312" s="15">
        <f>табл1прил5!C310</f>
        <v>3</v>
      </c>
      <c r="E312" s="16" t="str">
        <f>табл1прил5!D310</f>
        <v>58.4.00.05000</v>
      </c>
      <c r="F312" s="17">
        <f>табл1прил5!E310</f>
        <v>240</v>
      </c>
      <c r="G312" s="18">
        <f>табл1прил5!F310</f>
        <v>350</v>
      </c>
      <c r="H312" s="12"/>
    </row>
    <row r="313" spans="1:8" s="171" customFormat="1" ht="18.75" hidden="1">
      <c r="A313" s="13" t="str">
        <f>табл1прил5!A311</f>
        <v>Иные бюджетные ассигнования</v>
      </c>
      <c r="B313" s="138">
        <f t="shared" si="4"/>
        <v>223</v>
      </c>
      <c r="C313" s="14">
        <f>табл1прил5!B311</f>
        <v>5</v>
      </c>
      <c r="D313" s="15">
        <f>табл1прил5!C311</f>
        <v>3</v>
      </c>
      <c r="E313" s="16" t="str">
        <f>табл1прил5!D311</f>
        <v>58.4.00.05000</v>
      </c>
      <c r="F313" s="17">
        <f>табл1прил5!E311</f>
        <v>800</v>
      </c>
      <c r="G313" s="18">
        <f>табл1прил5!F311</f>
        <v>0</v>
      </c>
      <c r="H313" s="12"/>
    </row>
    <row r="314" spans="1:8" s="171" customFormat="1" ht="47.25" hidden="1">
      <c r="A314" s="13" t="str">
        <f>табл1прил5!A312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14" s="138">
        <f t="shared" si="4"/>
        <v>223</v>
      </c>
      <c r="C314" s="14">
        <f>табл1прил5!B312</f>
        <v>5</v>
      </c>
      <c r="D314" s="15">
        <f>табл1прил5!C312</f>
        <v>3</v>
      </c>
      <c r="E314" s="16" t="str">
        <f>табл1прил5!D312</f>
        <v>58.4.00.05000</v>
      </c>
      <c r="F314" s="17">
        <f>табл1прил5!E312</f>
        <v>810</v>
      </c>
      <c r="G314" s="18">
        <f>табл1прил5!F312</f>
        <v>0</v>
      </c>
      <c r="H314" s="12"/>
    </row>
    <row r="315" spans="1:8" s="171" customFormat="1" ht="18.75" hidden="1">
      <c r="A315" s="13" t="str">
        <f>табл1прил5!A313</f>
        <v>Непрограммные направления бюджета</v>
      </c>
      <c r="B315" s="138">
        <f t="shared" si="4"/>
        <v>223</v>
      </c>
      <c r="C315" s="14">
        <f>табл1прил5!B313</f>
        <v>5</v>
      </c>
      <c r="D315" s="15">
        <f>табл1прил5!C313</f>
        <v>3</v>
      </c>
      <c r="E315" s="16" t="str">
        <f>табл1прил5!D313</f>
        <v>99.0.00.00000</v>
      </c>
      <c r="F315" s="17" t="str">
        <f>табл1прил5!E313</f>
        <v/>
      </c>
      <c r="G315" s="18">
        <f>табл1прил5!F313</f>
        <v>0</v>
      </c>
      <c r="H315" s="12"/>
    </row>
    <row r="316" spans="1:8" s="171" customFormat="1" ht="18.75" hidden="1">
      <c r="A316" s="13" t="str">
        <f>табл1прил5!A314</f>
        <v>Уличное освещение</v>
      </c>
      <c r="B316" s="138">
        <f t="shared" si="4"/>
        <v>223</v>
      </c>
      <c r="C316" s="14">
        <f>табл1прил5!B314</f>
        <v>5</v>
      </c>
      <c r="D316" s="15">
        <f>табл1прил5!C314</f>
        <v>3</v>
      </c>
      <c r="E316" s="16" t="str">
        <f>табл1прил5!D314</f>
        <v>99.0.00.01000</v>
      </c>
      <c r="F316" s="17">
        <f>табл1прил5!E314</f>
        <v>0</v>
      </c>
      <c r="G316" s="18">
        <f>табл1прил5!F314</f>
        <v>0</v>
      </c>
      <c r="H316" s="12"/>
    </row>
    <row r="317" spans="1:8" s="171" customFormat="1" ht="31.5" hidden="1">
      <c r="A317" s="13" t="str">
        <f>табл1прил5!A315</f>
        <v>Закупка товаров, работ и услуг для  государственных (муниципальных) нужд</v>
      </c>
      <c r="B317" s="138">
        <f t="shared" si="4"/>
        <v>223</v>
      </c>
      <c r="C317" s="14">
        <f>табл1прил5!B315</f>
        <v>5</v>
      </c>
      <c r="D317" s="15">
        <f>табл1прил5!C315</f>
        <v>3</v>
      </c>
      <c r="E317" s="16" t="str">
        <f>табл1прил5!D315</f>
        <v>99.0.00.01000</v>
      </c>
      <c r="F317" s="17">
        <f>табл1прил5!E315</f>
        <v>200</v>
      </c>
      <c r="G317" s="18">
        <f>табл1прил5!F315</f>
        <v>0</v>
      </c>
      <c r="H317" s="12"/>
    </row>
    <row r="318" spans="1:8" s="171" customFormat="1" ht="31.5" hidden="1">
      <c r="A318" s="13" t="str">
        <f>табл1прил5!A316</f>
        <v>Иные закупки товаров, работ и услуг для обеспечения государственных (муниципальных) нужд</v>
      </c>
      <c r="B318" s="138">
        <f t="shared" si="4"/>
        <v>223</v>
      </c>
      <c r="C318" s="14">
        <f>табл1прил5!B316</f>
        <v>5</v>
      </c>
      <c r="D318" s="15">
        <f>табл1прил5!C316</f>
        <v>3</v>
      </c>
      <c r="E318" s="16" t="str">
        <f>табл1прил5!D316</f>
        <v>99.0.00.01000</v>
      </c>
      <c r="F318" s="17">
        <f>табл1прил5!E316</f>
        <v>240</v>
      </c>
      <c r="G318" s="18">
        <f>табл1прил5!F316</f>
        <v>0</v>
      </c>
      <c r="H318" s="12"/>
    </row>
    <row r="319" spans="1:8" s="171" customFormat="1" ht="31.5" hidden="1">
      <c r="A319" s="13" t="str">
        <f>табл1прил5!A317</f>
        <v>Капитальные вложения в объекты  государственной (муниципальной) собственности</v>
      </c>
      <c r="B319" s="138">
        <f t="shared" si="4"/>
        <v>223</v>
      </c>
      <c r="C319" s="14">
        <f>табл1прил5!B317</f>
        <v>5</v>
      </c>
      <c r="D319" s="15">
        <f>табл1прил5!C317</f>
        <v>3</v>
      </c>
      <c r="E319" s="16" t="str">
        <f>табл1прил5!D317</f>
        <v>99.0.00.01000</v>
      </c>
      <c r="F319" s="17">
        <f>табл1прил5!E317</f>
        <v>400</v>
      </c>
      <c r="G319" s="18">
        <f>табл1прил5!F317</f>
        <v>0</v>
      </c>
      <c r="H319" s="12"/>
    </row>
    <row r="320" spans="1:8" s="171" customFormat="1" ht="18.75" hidden="1">
      <c r="A320" s="13" t="str">
        <f>табл1прил5!A318</f>
        <v>Бюджетные инвестиции</v>
      </c>
      <c r="B320" s="138">
        <f t="shared" si="4"/>
        <v>223</v>
      </c>
      <c r="C320" s="14">
        <f>табл1прил5!B318</f>
        <v>5</v>
      </c>
      <c r="D320" s="15">
        <f>табл1прил5!C318</f>
        <v>3</v>
      </c>
      <c r="E320" s="16" t="str">
        <f>табл1прил5!D318</f>
        <v>99.0.00.01000</v>
      </c>
      <c r="F320" s="17">
        <f>табл1прил5!E318</f>
        <v>410</v>
      </c>
      <c r="G320" s="18">
        <f>табл1прил5!F318</f>
        <v>0</v>
      </c>
      <c r="H320" s="12"/>
    </row>
    <row r="321" spans="1:8" s="171" customFormat="1" ht="18.75" hidden="1">
      <c r="A321" s="13" t="str">
        <f>табл1прил5!A319</f>
        <v>Иные бюджетные ассигнования</v>
      </c>
      <c r="B321" s="138">
        <f t="shared" si="4"/>
        <v>223</v>
      </c>
      <c r="C321" s="14">
        <f>табл1прил5!B319</f>
        <v>5</v>
      </c>
      <c r="D321" s="15">
        <f>табл1прил5!C319</f>
        <v>3</v>
      </c>
      <c r="E321" s="16" t="str">
        <f>табл1прил5!D319</f>
        <v>99.0.00.01000</v>
      </c>
      <c r="F321" s="17">
        <f>табл1прил5!E319</f>
        <v>800</v>
      </c>
      <c r="G321" s="18">
        <f>табл1прил5!F319</f>
        <v>0</v>
      </c>
      <c r="H321" s="12"/>
    </row>
    <row r="322" spans="1:8" s="171" customFormat="1" ht="47.25" hidden="1">
      <c r="A322" s="13" t="str">
        <f>табл1прил5!A320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22" s="138">
        <f t="shared" si="4"/>
        <v>223</v>
      </c>
      <c r="C322" s="14">
        <f>табл1прил5!B320</f>
        <v>5</v>
      </c>
      <c r="D322" s="15">
        <f>табл1прил5!C320</f>
        <v>3</v>
      </c>
      <c r="E322" s="16" t="str">
        <f>табл1прил5!D320</f>
        <v>99.0.00.01000</v>
      </c>
      <c r="F322" s="17">
        <f>табл1прил5!E320</f>
        <v>810</v>
      </c>
      <c r="G322" s="18">
        <f>табл1прил5!F320</f>
        <v>0</v>
      </c>
      <c r="H322" s="12"/>
    </row>
    <row r="323" spans="1:8" s="171" customFormat="1" ht="18.75" hidden="1">
      <c r="A323" s="13" t="str">
        <f>табл1прил5!A321</f>
        <v>Озеленение</v>
      </c>
      <c r="B323" s="138">
        <f t="shared" si="4"/>
        <v>223</v>
      </c>
      <c r="C323" s="14">
        <f>табл1прил5!B321</f>
        <v>5</v>
      </c>
      <c r="D323" s="15">
        <f>табл1прил5!C321</f>
        <v>3</v>
      </c>
      <c r="E323" s="16" t="str">
        <f>табл1прил5!D321</f>
        <v>99.0.00.03000</v>
      </c>
      <c r="F323" s="17">
        <f>табл1прил5!E321</f>
        <v>0</v>
      </c>
      <c r="G323" s="18">
        <f>табл1прил5!F321</f>
        <v>0</v>
      </c>
      <c r="H323" s="12"/>
    </row>
    <row r="324" spans="1:8" s="171" customFormat="1" ht="31.5" hidden="1">
      <c r="A324" s="13" t="str">
        <f>табл1прил5!A322</f>
        <v>Закупка товаров, работ и услуг для  государственных (муниципальных) нужд</v>
      </c>
      <c r="B324" s="138">
        <f t="shared" si="4"/>
        <v>223</v>
      </c>
      <c r="C324" s="14">
        <f>табл1прил5!B322</f>
        <v>5</v>
      </c>
      <c r="D324" s="15">
        <f>табл1прил5!C322</f>
        <v>3</v>
      </c>
      <c r="E324" s="16" t="str">
        <f>табл1прил5!D322</f>
        <v>99.0.00.03000</v>
      </c>
      <c r="F324" s="17">
        <f>табл1прил5!E322</f>
        <v>200</v>
      </c>
      <c r="G324" s="18">
        <f>табл1прил5!F322</f>
        <v>0</v>
      </c>
      <c r="H324" s="12"/>
    </row>
    <row r="325" spans="1:8" s="171" customFormat="1" ht="31.5" hidden="1">
      <c r="A325" s="13" t="str">
        <f>табл1прил5!A323</f>
        <v>Иные закупки товаров, работ и услуг для обеспечения государственных (муниципальных) нужд</v>
      </c>
      <c r="B325" s="138">
        <f t="shared" si="4"/>
        <v>223</v>
      </c>
      <c r="C325" s="14">
        <f>табл1прил5!B323</f>
        <v>5</v>
      </c>
      <c r="D325" s="15">
        <f>табл1прил5!C323</f>
        <v>3</v>
      </c>
      <c r="E325" s="16" t="str">
        <f>табл1прил5!D323</f>
        <v>99.0.00.03000</v>
      </c>
      <c r="F325" s="17">
        <f>табл1прил5!E323</f>
        <v>240</v>
      </c>
      <c r="G325" s="18">
        <f>табл1прил5!F323</f>
        <v>0</v>
      </c>
      <c r="H325" s="12"/>
    </row>
    <row r="326" spans="1:8" s="171" customFormat="1" ht="18.75" hidden="1">
      <c r="A326" s="13" t="str">
        <f>табл1прил5!A324</f>
        <v>Иные бюджетные ассигнования</v>
      </c>
      <c r="B326" s="138">
        <f t="shared" si="4"/>
        <v>223</v>
      </c>
      <c r="C326" s="14">
        <f>табл1прил5!B324</f>
        <v>5</v>
      </c>
      <c r="D326" s="15">
        <f>табл1прил5!C324</f>
        <v>3</v>
      </c>
      <c r="E326" s="16" t="str">
        <f>табл1прил5!D324</f>
        <v>99.0.00.03000</v>
      </c>
      <c r="F326" s="17">
        <f>табл1прил5!E324</f>
        <v>800</v>
      </c>
      <c r="G326" s="18">
        <f>табл1прил5!F324</f>
        <v>0</v>
      </c>
      <c r="H326" s="12"/>
    </row>
    <row r="327" spans="1:8" s="171" customFormat="1" ht="47.25" hidden="1">
      <c r="A327" s="13" t="str">
        <f>табл1прил5!A325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27" s="138">
        <f t="shared" si="4"/>
        <v>223</v>
      </c>
      <c r="C327" s="14">
        <f>табл1прил5!B325</f>
        <v>5</v>
      </c>
      <c r="D327" s="15">
        <f>табл1прил5!C325</f>
        <v>3</v>
      </c>
      <c r="E327" s="16" t="str">
        <f>табл1прил5!D325</f>
        <v>99.0.00.03000</v>
      </c>
      <c r="F327" s="17">
        <f>табл1прил5!E325</f>
        <v>810</v>
      </c>
      <c r="G327" s="18">
        <f>табл1прил5!F325</f>
        <v>0</v>
      </c>
      <c r="H327" s="12"/>
    </row>
    <row r="328" spans="1:8" s="171" customFormat="1" ht="18.75" hidden="1">
      <c r="A328" s="13" t="str">
        <f>табл1прил5!A326</f>
        <v>Организация и содержание мест захоронения</v>
      </c>
      <c r="B328" s="138">
        <f t="shared" si="4"/>
        <v>223</v>
      </c>
      <c r="C328" s="14">
        <f>табл1прил5!B326</f>
        <v>5</v>
      </c>
      <c r="D328" s="15">
        <f>табл1прил5!C326</f>
        <v>3</v>
      </c>
      <c r="E328" s="16" t="str">
        <f>табл1прил5!D326</f>
        <v>99.0.00.04000</v>
      </c>
      <c r="F328" s="17">
        <f>табл1прил5!E326</f>
        <v>0</v>
      </c>
      <c r="G328" s="18">
        <f>табл1прил5!F326</f>
        <v>0</v>
      </c>
      <c r="H328" s="12"/>
    </row>
    <row r="329" spans="1:8" s="171" customFormat="1" ht="31.5" hidden="1">
      <c r="A329" s="13" t="str">
        <f>табл1прил5!A327</f>
        <v>Закупка товаров, работ и услуг для  государственных (муниципальных) нужд</v>
      </c>
      <c r="B329" s="138">
        <f t="shared" si="4"/>
        <v>223</v>
      </c>
      <c r="C329" s="14">
        <f>табл1прил5!B327</f>
        <v>5</v>
      </c>
      <c r="D329" s="15">
        <f>табл1прил5!C327</f>
        <v>3</v>
      </c>
      <c r="E329" s="16" t="str">
        <f>табл1прил5!D327</f>
        <v>99.0.00.04000</v>
      </c>
      <c r="F329" s="17">
        <f>табл1прил5!E327</f>
        <v>200</v>
      </c>
      <c r="G329" s="18">
        <f>табл1прил5!F327</f>
        <v>0</v>
      </c>
      <c r="H329" s="12"/>
    </row>
    <row r="330" spans="1:8" s="171" customFormat="1" ht="31.5" hidden="1">
      <c r="A330" s="13" t="str">
        <f>табл1прил5!A328</f>
        <v>Иные закупки товаров, работ и услуг для обеспечения государственных (муниципальных) нужд</v>
      </c>
      <c r="B330" s="138">
        <f t="shared" si="4"/>
        <v>223</v>
      </c>
      <c r="C330" s="14">
        <f>табл1прил5!B328</f>
        <v>5</v>
      </c>
      <c r="D330" s="15">
        <f>табл1прил5!C328</f>
        <v>3</v>
      </c>
      <c r="E330" s="16" t="str">
        <f>табл1прил5!D328</f>
        <v>99.0.00.04000</v>
      </c>
      <c r="F330" s="17">
        <f>табл1прил5!E328</f>
        <v>240</v>
      </c>
      <c r="G330" s="18">
        <f>табл1прил5!F328</f>
        <v>0</v>
      </c>
      <c r="H330" s="12"/>
    </row>
    <row r="331" spans="1:8" s="171" customFormat="1" ht="18.75" hidden="1">
      <c r="A331" s="13" t="str">
        <f>табл1прил5!A329</f>
        <v>Иные бюджетные ассигнования</v>
      </c>
      <c r="B331" s="138">
        <f t="shared" si="4"/>
        <v>223</v>
      </c>
      <c r="C331" s="14">
        <f>табл1прил5!B329</f>
        <v>5</v>
      </c>
      <c r="D331" s="15">
        <f>табл1прил5!C329</f>
        <v>3</v>
      </c>
      <c r="E331" s="16" t="str">
        <f>табл1прил5!D329</f>
        <v>99.0.00.04000</v>
      </c>
      <c r="F331" s="17">
        <f>табл1прил5!E329</f>
        <v>800</v>
      </c>
      <c r="G331" s="18">
        <f>табл1прил5!F329</f>
        <v>0</v>
      </c>
      <c r="H331" s="12"/>
    </row>
    <row r="332" spans="1:8" s="171" customFormat="1" ht="47.25" hidden="1">
      <c r="A332" s="13" t="str">
        <f>табл1прил5!A330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32" s="138">
        <f t="shared" si="4"/>
        <v>223</v>
      </c>
      <c r="C332" s="14">
        <f>табл1прил5!B330</f>
        <v>5</v>
      </c>
      <c r="D332" s="15">
        <f>табл1прил5!C330</f>
        <v>3</v>
      </c>
      <c r="E332" s="16" t="str">
        <f>табл1прил5!D330</f>
        <v>99.0.00.04000</v>
      </c>
      <c r="F332" s="17">
        <f>табл1прил5!E330</f>
        <v>810</v>
      </c>
      <c r="G332" s="18">
        <f>табл1прил5!F330</f>
        <v>0</v>
      </c>
      <c r="H332" s="12"/>
    </row>
    <row r="333" spans="1:8" s="171" customFormat="1" ht="31.5" hidden="1">
      <c r="A333" s="13" t="str">
        <f>табл1прил5!A331</f>
        <v>Прочие мероприятия по благоустройству территории сельского поселения</v>
      </c>
      <c r="B333" s="138">
        <f t="shared" si="4"/>
        <v>223</v>
      </c>
      <c r="C333" s="14">
        <f>табл1прил5!B331</f>
        <v>5</v>
      </c>
      <c r="D333" s="15">
        <f>табл1прил5!C331</f>
        <v>3</v>
      </c>
      <c r="E333" s="16" t="str">
        <f>табл1прил5!D331</f>
        <v>99.0.00.05000</v>
      </c>
      <c r="F333" s="17">
        <f>табл1прил5!E331</f>
        <v>0</v>
      </c>
      <c r="G333" s="18">
        <f>табл1прил5!F331</f>
        <v>0</v>
      </c>
      <c r="H333" s="12"/>
    </row>
    <row r="334" spans="1:8" s="171" customFormat="1" ht="31.5" hidden="1">
      <c r="A334" s="13" t="str">
        <f>табл1прил5!A332</f>
        <v>Закупка товаров, работ и услуг для  государственных (муниципальных) нужд</v>
      </c>
      <c r="B334" s="138">
        <f t="shared" si="4"/>
        <v>223</v>
      </c>
      <c r="C334" s="14">
        <f>табл1прил5!B332</f>
        <v>5</v>
      </c>
      <c r="D334" s="15">
        <f>табл1прил5!C332</f>
        <v>3</v>
      </c>
      <c r="E334" s="16" t="str">
        <f>табл1прил5!D332</f>
        <v>99.0.00.05000</v>
      </c>
      <c r="F334" s="17">
        <f>табл1прил5!E332</f>
        <v>200</v>
      </c>
      <c r="G334" s="18">
        <f>табл1прил5!F332</f>
        <v>0</v>
      </c>
      <c r="H334" s="12"/>
    </row>
    <row r="335" spans="1:8" s="171" customFormat="1" ht="31.5" hidden="1">
      <c r="A335" s="13" t="str">
        <f>табл1прил5!A333</f>
        <v>Иные закупки товаров, работ и услуг для обеспечения государственных (муниципальных) нужд</v>
      </c>
      <c r="B335" s="138">
        <f t="shared" si="4"/>
        <v>223</v>
      </c>
      <c r="C335" s="14">
        <f>табл1прил5!B333</f>
        <v>5</v>
      </c>
      <c r="D335" s="15">
        <f>табл1прил5!C333</f>
        <v>3</v>
      </c>
      <c r="E335" s="16" t="str">
        <f>табл1прил5!D333</f>
        <v>99.0.00.05000</v>
      </c>
      <c r="F335" s="17">
        <f>табл1прил5!E333</f>
        <v>240</v>
      </c>
      <c r="G335" s="18">
        <f>табл1прил5!F333</f>
        <v>0</v>
      </c>
      <c r="H335" s="12"/>
    </row>
    <row r="336" spans="1:8" s="171" customFormat="1" ht="18.75" hidden="1">
      <c r="A336" s="13" t="str">
        <f>табл1прил5!A334</f>
        <v>Иные бюджетные ассигнования</v>
      </c>
      <c r="B336" s="138">
        <f t="shared" si="4"/>
        <v>223</v>
      </c>
      <c r="C336" s="14">
        <f>табл1прил5!B334</f>
        <v>5</v>
      </c>
      <c r="D336" s="15">
        <f>табл1прил5!C334</f>
        <v>3</v>
      </c>
      <c r="E336" s="16" t="str">
        <f>табл1прил5!D334</f>
        <v>99.0.00.05000</v>
      </c>
      <c r="F336" s="17">
        <f>табл1прил5!E334</f>
        <v>800</v>
      </c>
      <c r="G336" s="18">
        <f>табл1прил5!F334</f>
        <v>0</v>
      </c>
      <c r="H336" s="12"/>
    </row>
    <row r="337" spans="1:8" s="171" customFormat="1" ht="47.25" hidden="1">
      <c r="A337" s="13" t="str">
        <f>табл1прил5!A335</f>
        <v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v>
      </c>
      <c r="B337" s="138">
        <f t="shared" si="4"/>
        <v>223</v>
      </c>
      <c r="C337" s="14">
        <f>табл1прил5!B335</f>
        <v>5</v>
      </c>
      <c r="D337" s="15">
        <f>табл1прил5!C335</f>
        <v>3</v>
      </c>
      <c r="E337" s="16" t="str">
        <f>табл1прил5!D335</f>
        <v>99.0.00.05000</v>
      </c>
      <c r="F337" s="17">
        <f>табл1прил5!E335</f>
        <v>810</v>
      </c>
      <c r="G337" s="18">
        <f>табл1прил5!F335</f>
        <v>0</v>
      </c>
      <c r="H337" s="12"/>
    </row>
    <row r="338" spans="1:8" ht="18.75" hidden="1">
      <c r="A338" s="6" t="str">
        <f>табл1прил5!A336</f>
        <v>Охраны окружающей среды</v>
      </c>
      <c r="B338" s="138">
        <f t="shared" si="4"/>
        <v>223</v>
      </c>
      <c r="C338" s="7">
        <f>табл1прил5!B336</f>
        <v>6</v>
      </c>
      <c r="D338" s="8" t="str">
        <f>табл1прил5!C336</f>
        <v/>
      </c>
      <c r="E338" s="9" t="str">
        <f>табл1прил5!D336</f>
        <v/>
      </c>
      <c r="F338" s="10" t="str">
        <f>табл1прил5!E336</f>
        <v/>
      </c>
      <c r="G338" s="11">
        <f>табл1прил5!F336</f>
        <v>0</v>
      </c>
      <c r="H338" s="12"/>
    </row>
    <row r="339" spans="1:8" s="171" customFormat="1" ht="31.5" hidden="1">
      <c r="A339" s="13" t="str">
        <f>табл1прил5!A337</f>
        <v>Охрана объектов растительного и животного мира и среды их обитания</v>
      </c>
      <c r="B339" s="138">
        <f t="shared" si="4"/>
        <v>223</v>
      </c>
      <c r="C339" s="14">
        <f>табл1прил5!B337</f>
        <v>6</v>
      </c>
      <c r="D339" s="15">
        <f>табл1прил5!C337</f>
        <v>3</v>
      </c>
      <c r="E339" s="16">
        <f>табл1прил5!D337</f>
        <v>0</v>
      </c>
      <c r="F339" s="17">
        <f>табл1прил5!E337</f>
        <v>0</v>
      </c>
      <c r="G339" s="18">
        <f>табл1прил5!F337</f>
        <v>0</v>
      </c>
      <c r="H339" s="12"/>
    </row>
    <row r="340" spans="1:8" s="171" customFormat="1" ht="18.75" hidden="1">
      <c r="A340" s="13" t="str">
        <f>табл1прил5!A338</f>
        <v>Непрограммное направление бюджета</v>
      </c>
      <c r="B340" s="138">
        <f t="shared" si="4"/>
        <v>223</v>
      </c>
      <c r="C340" s="14">
        <f>табл1прил5!B338</f>
        <v>6</v>
      </c>
      <c r="D340" s="15">
        <f>табл1прил5!C338</f>
        <v>3</v>
      </c>
      <c r="E340" s="16" t="str">
        <f>табл1прил5!D338</f>
        <v>99.0.00.00000</v>
      </c>
      <c r="F340" s="17">
        <f>табл1прил5!E338</f>
        <v>0</v>
      </c>
      <c r="G340" s="18">
        <f>табл1прил5!F338</f>
        <v>0</v>
      </c>
      <c r="H340" s="12"/>
    </row>
    <row r="341" spans="1:8" s="171" customFormat="1" ht="63" hidden="1">
      <c r="A341" s="13" t="str">
        <f>табл1прил5!A339</f>
        <v xml:space="preserve">Реализация мероприятий 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 </v>
      </c>
      <c r="B341" s="138">
        <f t="shared" si="4"/>
        <v>223</v>
      </c>
      <c r="C341" s="14">
        <f>табл1прил5!B339</f>
        <v>6</v>
      </c>
      <c r="D341" s="15">
        <f>табл1прил5!C339</f>
        <v>3</v>
      </c>
      <c r="E341" s="16" t="str">
        <f>табл1прил5!D339</f>
        <v>99.0.00.70460</v>
      </c>
      <c r="F341" s="17">
        <f>табл1прил5!E339</f>
        <v>0</v>
      </c>
      <c r="G341" s="18">
        <f>табл1прил5!F339</f>
        <v>0</v>
      </c>
      <c r="H341" s="12"/>
    </row>
    <row r="342" spans="1:8" s="171" customFormat="1" ht="31.5" hidden="1">
      <c r="A342" s="13" t="str">
        <f>табл1прил5!A340</f>
        <v>Закупка товаров, работ и услуг для обеспечения государственных (муниципальных) нужд</v>
      </c>
      <c r="B342" s="138">
        <f t="shared" si="4"/>
        <v>223</v>
      </c>
      <c r="C342" s="14">
        <f>табл1прил5!B340</f>
        <v>6</v>
      </c>
      <c r="D342" s="15">
        <f>табл1прил5!C340</f>
        <v>3</v>
      </c>
      <c r="E342" s="16" t="str">
        <f>табл1прил5!D340</f>
        <v>99.0.00.70460</v>
      </c>
      <c r="F342" s="17">
        <f>табл1прил5!E340</f>
        <v>200</v>
      </c>
      <c r="G342" s="18">
        <f>табл1прил5!F340</f>
        <v>0</v>
      </c>
      <c r="H342" s="12"/>
    </row>
    <row r="343" spans="1:8" s="171" customFormat="1" ht="31.5" hidden="1">
      <c r="A343" s="13" t="str">
        <f>табл1прил5!A341</f>
        <v>Иные закупки товаров, работ и услуг для обеспечения государственных (муниципальных) нужд</v>
      </c>
      <c r="B343" s="138">
        <f t="shared" si="4"/>
        <v>223</v>
      </c>
      <c r="C343" s="14">
        <f>табл1прил5!B341</f>
        <v>6</v>
      </c>
      <c r="D343" s="15">
        <f>табл1прил5!C341</f>
        <v>3</v>
      </c>
      <c r="E343" s="16" t="str">
        <f>табл1прил5!D341</f>
        <v>99.0.00.70460</v>
      </c>
      <c r="F343" s="17">
        <f>табл1прил5!E341</f>
        <v>240</v>
      </c>
      <c r="G343" s="18">
        <f>табл1прил5!F341</f>
        <v>0</v>
      </c>
      <c r="H343" s="12"/>
    </row>
    <row r="344" spans="1:8" s="171" customFormat="1" ht="63" hidden="1">
      <c r="A344" s="13" t="str">
        <f>табл1прил5!A342</f>
        <v xml:space="preserve">Софинансирование мероприятий  по созданию инфраструктуры по раздельному сбору отходов государственной программы "Развитие системы обращения с отходами производства и потребления в Новосибирской области в 2015-2020 годах" </v>
      </c>
      <c r="B344" s="138">
        <f t="shared" si="4"/>
        <v>223</v>
      </c>
      <c r="C344" s="14">
        <f>табл1прил5!B342</f>
        <v>6</v>
      </c>
      <c r="D344" s="15">
        <f>табл1прил5!C342</f>
        <v>3</v>
      </c>
      <c r="E344" s="16" t="str">
        <f>табл1прил5!D342</f>
        <v>99.0.00.S0460</v>
      </c>
      <c r="F344" s="17">
        <f>табл1прил5!E342</f>
        <v>0</v>
      </c>
      <c r="G344" s="18">
        <f>табл1прил5!F342</f>
        <v>0</v>
      </c>
      <c r="H344" s="12"/>
    </row>
    <row r="345" spans="1:8" s="171" customFormat="1" ht="31.5" hidden="1">
      <c r="A345" s="13" t="str">
        <f>табл1прил5!A343</f>
        <v>Закупка товаров, работ и услуг для  государственных (муниципальных) нужд</v>
      </c>
      <c r="B345" s="138">
        <f t="shared" si="4"/>
        <v>223</v>
      </c>
      <c r="C345" s="14">
        <f>табл1прил5!B343</f>
        <v>6</v>
      </c>
      <c r="D345" s="15">
        <f>табл1прил5!C343</f>
        <v>3</v>
      </c>
      <c r="E345" s="16" t="str">
        <f>табл1прил5!D343</f>
        <v>99.0.00.S0460</v>
      </c>
      <c r="F345" s="17">
        <f>табл1прил5!E343</f>
        <v>200</v>
      </c>
      <c r="G345" s="18">
        <f>табл1прил5!F343</f>
        <v>0</v>
      </c>
      <c r="H345" s="12"/>
    </row>
    <row r="346" spans="1:8" s="171" customFormat="1" ht="31.5" hidden="1">
      <c r="A346" s="13" t="str">
        <f>табл1прил5!A344</f>
        <v>Иные закупки товаров, работ и услуг для обеспечения государственных (муниципальных) нужд</v>
      </c>
      <c r="B346" s="138">
        <f t="shared" si="4"/>
        <v>223</v>
      </c>
      <c r="C346" s="14">
        <f>табл1прил5!B344</f>
        <v>6</v>
      </c>
      <c r="D346" s="15">
        <f>табл1прил5!C344</f>
        <v>3</v>
      </c>
      <c r="E346" s="16" t="str">
        <f>табл1прил5!D344</f>
        <v>99.0.00.S0460</v>
      </c>
      <c r="F346" s="17">
        <f>табл1прил5!E344</f>
        <v>240</v>
      </c>
      <c r="G346" s="18">
        <f>табл1прил5!F344</f>
        <v>0</v>
      </c>
      <c r="H346" s="12"/>
    </row>
    <row r="347" spans="1:8" s="171" customFormat="1" ht="18.75" hidden="1">
      <c r="A347" s="13" t="str">
        <f>табл1прил5!A345</f>
        <v>Молодежная политика и оздоровление детей</v>
      </c>
      <c r="B347" s="138">
        <f t="shared" si="4"/>
        <v>223</v>
      </c>
      <c r="C347" s="14">
        <f>табл1прил5!B345</f>
        <v>7</v>
      </c>
      <c r="D347" s="15">
        <f>табл1прил5!C345</f>
        <v>7</v>
      </c>
      <c r="E347" s="16">
        <f>табл1прил5!D345</f>
        <v>0</v>
      </c>
      <c r="F347" s="17">
        <f>табл1прил5!E345</f>
        <v>0</v>
      </c>
      <c r="G347" s="18">
        <f>табл1прил5!F345</f>
        <v>0</v>
      </c>
      <c r="H347" s="12"/>
    </row>
    <row r="348" spans="1:8" s="171" customFormat="1" ht="31.5" hidden="1">
      <c r="A348" s="13" t="str">
        <f>табл1прил5!A346</f>
        <v>Муниципальная программа " Молодежная политика и оздоровление детей на территории  __________ сельсовета"</v>
      </c>
      <c r="B348" s="138">
        <f t="shared" si="4"/>
        <v>223</v>
      </c>
      <c r="C348" s="14">
        <f>табл1прил5!B346</f>
        <v>7</v>
      </c>
      <c r="D348" s="15">
        <f>табл1прил5!C346</f>
        <v>7</v>
      </c>
      <c r="E348" s="16" t="str">
        <f>табл1прил5!D346</f>
        <v>63.0.00.00000</v>
      </c>
      <c r="F348" s="17">
        <f>табл1прил5!E346</f>
        <v>0</v>
      </c>
      <c r="G348" s="18">
        <f>табл1прил5!F346</f>
        <v>0</v>
      </c>
      <c r="H348" s="12"/>
    </row>
    <row r="349" spans="1:8" s="171" customFormat="1" ht="31.5" hidden="1">
      <c r="A349" s="13" t="str">
        <f>табл1прил5!A347</f>
        <v xml:space="preserve">Реализация мероприятий  по развитию молодежной политики на территории  _____ сельсовета </v>
      </c>
      <c r="B349" s="138">
        <f t="shared" si="4"/>
        <v>223</v>
      </c>
      <c r="C349" s="14">
        <f>табл1прил5!B347</f>
        <v>7</v>
      </c>
      <c r="D349" s="15">
        <f>табл1прил5!C347</f>
        <v>7</v>
      </c>
      <c r="E349" s="16" t="str">
        <f>табл1прил5!D347</f>
        <v>63.0.00.08280</v>
      </c>
      <c r="F349" s="17">
        <f>табл1прил5!E347</f>
        <v>0</v>
      </c>
      <c r="G349" s="18">
        <f>табл1прил5!F347</f>
        <v>0</v>
      </c>
      <c r="H349" s="12"/>
    </row>
    <row r="350" spans="1:8" s="171" customFormat="1" ht="31.5" hidden="1">
      <c r="A350" s="13" t="str">
        <f>табл1прил5!A348</f>
        <v>Закупка товаров, работ и услуг для  государственных (муниципальных) нужд</v>
      </c>
      <c r="B350" s="138">
        <f t="shared" si="4"/>
        <v>223</v>
      </c>
      <c r="C350" s="14">
        <f>табл1прил5!B348</f>
        <v>7</v>
      </c>
      <c r="D350" s="15">
        <f>табл1прил5!C348</f>
        <v>7</v>
      </c>
      <c r="E350" s="16" t="str">
        <f>табл1прил5!D348</f>
        <v>63.0.00.08280</v>
      </c>
      <c r="F350" s="17">
        <f>табл1прил5!E348</f>
        <v>200</v>
      </c>
      <c r="G350" s="18">
        <f>табл1прил5!F348</f>
        <v>0</v>
      </c>
      <c r="H350" s="12"/>
    </row>
    <row r="351" spans="1:8" s="171" customFormat="1" ht="31.5" hidden="1">
      <c r="A351" s="13" t="str">
        <f>табл1прил5!A349</f>
        <v>Иные закупки товаров, работ и услуг для обеспечения государственных (муниципальных) нужд</v>
      </c>
      <c r="B351" s="138">
        <f t="shared" si="4"/>
        <v>223</v>
      </c>
      <c r="C351" s="14">
        <f>табл1прил5!B349</f>
        <v>7</v>
      </c>
      <c r="D351" s="15">
        <f>табл1прил5!C349</f>
        <v>7</v>
      </c>
      <c r="E351" s="16" t="str">
        <f>табл1прил5!D349</f>
        <v>63.0.00.08280</v>
      </c>
      <c r="F351" s="17">
        <f>табл1прил5!E349</f>
        <v>240</v>
      </c>
      <c r="G351" s="18">
        <f>табл1прил5!F349</f>
        <v>0</v>
      </c>
      <c r="H351" s="12"/>
    </row>
    <row r="352" spans="1:8" s="171" customFormat="1" ht="18.75" hidden="1">
      <c r="A352" s="13" t="str">
        <f>табл1прил5!A350</f>
        <v>Непрограммные направления бюджета</v>
      </c>
      <c r="B352" s="138">
        <f t="shared" si="4"/>
        <v>223</v>
      </c>
      <c r="C352" s="14">
        <f>табл1прил5!B350</f>
        <v>7</v>
      </c>
      <c r="D352" s="15">
        <f>табл1прил5!C350</f>
        <v>7</v>
      </c>
      <c r="E352" s="16" t="str">
        <f>табл1прил5!D350</f>
        <v>99.0.00.00000</v>
      </c>
      <c r="F352" s="17">
        <f>табл1прил5!E350</f>
        <v>0</v>
      </c>
      <c r="G352" s="18">
        <f>табл1прил5!F350</f>
        <v>0</v>
      </c>
      <c r="H352" s="12"/>
    </row>
    <row r="353" spans="1:8" s="171" customFormat="1" ht="31.5" hidden="1">
      <c r="A353" s="13" t="str">
        <f>табл1прил5!A351</f>
        <v>Мероприятия по развитию молодежной политики и оздоровление детей</v>
      </c>
      <c r="B353" s="138">
        <f t="shared" si="4"/>
        <v>223</v>
      </c>
      <c r="C353" s="14">
        <f>табл1прил5!B351</f>
        <v>7</v>
      </c>
      <c r="D353" s="15">
        <f>табл1прил5!C351</f>
        <v>7</v>
      </c>
      <c r="E353" s="16" t="str">
        <f>табл1прил5!D351</f>
        <v>99.0.00.08280</v>
      </c>
      <c r="F353" s="17">
        <f>табл1прил5!E351</f>
        <v>0</v>
      </c>
      <c r="G353" s="18">
        <f>табл1прил5!F351</f>
        <v>0</v>
      </c>
      <c r="H353" s="12"/>
    </row>
    <row r="354" spans="1:8" s="171" customFormat="1" ht="31.5" hidden="1">
      <c r="A354" s="13" t="str">
        <f>табл1прил5!A352</f>
        <v>Закупка товаров, работ и услуг для  государственных (муниципальных) нужд</v>
      </c>
      <c r="B354" s="138">
        <f t="shared" si="4"/>
        <v>223</v>
      </c>
      <c r="C354" s="14">
        <f>табл1прил5!B352</f>
        <v>7</v>
      </c>
      <c r="D354" s="15">
        <f>табл1прил5!C352</f>
        <v>7</v>
      </c>
      <c r="E354" s="16" t="str">
        <f>табл1прил5!D352</f>
        <v>99.0.00.08280</v>
      </c>
      <c r="F354" s="17">
        <f>табл1прил5!E352</f>
        <v>200</v>
      </c>
      <c r="G354" s="18">
        <f>табл1прил5!F352</f>
        <v>0</v>
      </c>
      <c r="H354" s="12"/>
    </row>
    <row r="355" spans="1:8" s="171" customFormat="1" ht="31.5" hidden="1">
      <c r="A355" s="13" t="str">
        <f>табл1прил5!A353</f>
        <v>Иные закупки товаров, работ и услуг для обеспечения государственных (муниципальных) нужд</v>
      </c>
      <c r="B355" s="138">
        <f t="shared" si="4"/>
        <v>223</v>
      </c>
      <c r="C355" s="14">
        <f>табл1прил5!B353</f>
        <v>7</v>
      </c>
      <c r="D355" s="15">
        <f>табл1прил5!C353</f>
        <v>7</v>
      </c>
      <c r="E355" s="16" t="str">
        <f>табл1прил5!D353</f>
        <v>99.0.00.08280</v>
      </c>
      <c r="F355" s="17">
        <f>табл1прил5!E353</f>
        <v>240</v>
      </c>
      <c r="G355" s="18">
        <f>табл1прил5!F353</f>
        <v>0</v>
      </c>
      <c r="H355" s="12"/>
    </row>
    <row r="356" spans="1:8" ht="18.75">
      <c r="A356" s="6" t="str">
        <f>табл1прил5!A354</f>
        <v>Культура, кинематография</v>
      </c>
      <c r="B356" s="138">
        <f t="shared" si="4"/>
        <v>223</v>
      </c>
      <c r="C356" s="7">
        <f>табл1прил5!B354</f>
        <v>8</v>
      </c>
      <c r="D356" s="8" t="str">
        <f>табл1прил5!C354</f>
        <v/>
      </c>
      <c r="E356" s="9" t="str">
        <f>табл1прил5!D354</f>
        <v/>
      </c>
      <c r="F356" s="10" t="str">
        <f>табл1прил5!E354</f>
        <v/>
      </c>
      <c r="G356" s="11">
        <f>табл1прил5!F354</f>
        <v>3703.3</v>
      </c>
      <c r="H356" s="12"/>
    </row>
    <row r="357" spans="1:8" s="121" customFormat="1" ht="18.75">
      <c r="A357" s="6" t="str">
        <f>табл1прил5!A355</f>
        <v>Культура</v>
      </c>
      <c r="B357" s="138">
        <f t="shared" si="4"/>
        <v>223</v>
      </c>
      <c r="C357" s="7">
        <f>табл1прил5!B355</f>
        <v>8</v>
      </c>
      <c r="D357" s="8">
        <f>табл1прил5!C355</f>
        <v>1</v>
      </c>
      <c r="E357" s="9" t="str">
        <f>табл1прил5!D355</f>
        <v/>
      </c>
      <c r="F357" s="10" t="str">
        <f>табл1прил5!E355</f>
        <v/>
      </c>
      <c r="G357" s="11">
        <f>табл1прил5!F355</f>
        <v>3703.3</v>
      </c>
      <c r="H357" s="120"/>
    </row>
    <row r="358" spans="1:8" s="171" customFormat="1" ht="63">
      <c r="A358" s="13" t="str">
        <f>табл1прил5!A356</f>
        <v xml:space="preserve">Муниципальная программа "Сохранение и развитие культурно-досуговой деятельности в МКУК "Гилевский центр досуга Искитимского района Новосибирской области на 2015-2020 годы"
</v>
      </c>
      <c r="B358" s="138">
        <f t="shared" ref="B358:B421" si="5">$B$12</f>
        <v>223</v>
      </c>
      <c r="C358" s="14">
        <f>табл1прил5!B356</f>
        <v>8</v>
      </c>
      <c r="D358" s="15">
        <f>табл1прил5!C356</f>
        <v>1</v>
      </c>
      <c r="E358" s="16" t="str">
        <f>табл1прил5!D356</f>
        <v>59.0.00.00000</v>
      </c>
      <c r="F358" s="17" t="str">
        <f>табл1прил5!E356</f>
        <v/>
      </c>
      <c r="G358" s="18">
        <f>табл1прил5!F356</f>
        <v>3432.6000000000004</v>
      </c>
      <c r="H358" s="12"/>
    </row>
    <row r="359" spans="1:8" s="171" customFormat="1" ht="63" hidden="1">
      <c r="A359" s="13" t="str">
        <f>табл1прил5!A357</f>
        <v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 _______ сельсовета </v>
      </c>
      <c r="B359" s="138">
        <f t="shared" si="5"/>
        <v>223</v>
      </c>
      <c r="C359" s="14">
        <f>табл1прил5!B357</f>
        <v>8</v>
      </c>
      <c r="D359" s="15">
        <f>табл1прил5!C357</f>
        <v>1</v>
      </c>
      <c r="E359" s="16" t="str">
        <f>табл1прил5!D357</f>
        <v>59.0.00.40580</v>
      </c>
      <c r="F359" s="17">
        <f>табл1прил5!E357</f>
        <v>0</v>
      </c>
      <c r="G359" s="18">
        <f>табл1прил5!F357</f>
        <v>0</v>
      </c>
      <c r="H359" s="12"/>
    </row>
    <row r="360" spans="1:8" s="171" customFormat="1" ht="31.5" hidden="1">
      <c r="A360" s="13" t="str">
        <f>табл1прил5!A358</f>
        <v>Закупка товаров, работ и услуг для  государственных (муниципальных) нужд</v>
      </c>
      <c r="B360" s="138">
        <f t="shared" si="5"/>
        <v>223</v>
      </c>
      <c r="C360" s="14">
        <f>табл1прил5!B358</f>
        <v>8</v>
      </c>
      <c r="D360" s="15">
        <f>табл1прил5!C358</f>
        <v>1</v>
      </c>
      <c r="E360" s="16" t="str">
        <f>табл1прил5!D358</f>
        <v>59.0.00.40580</v>
      </c>
      <c r="F360" s="17">
        <f>табл1прил5!E358</f>
        <v>200</v>
      </c>
      <c r="G360" s="18">
        <f>табл1прил5!F358</f>
        <v>0</v>
      </c>
      <c r="H360" s="12"/>
    </row>
    <row r="361" spans="1:8" s="171" customFormat="1" ht="31.5" hidden="1">
      <c r="A361" s="13" t="str">
        <f>табл1прил5!A359</f>
        <v>Иные закупки товаров, работ и услуг для обеспечения государственных (муниципальных) нужд</v>
      </c>
      <c r="B361" s="138">
        <f t="shared" si="5"/>
        <v>223</v>
      </c>
      <c r="C361" s="14">
        <f>табл1прил5!B359</f>
        <v>8</v>
      </c>
      <c r="D361" s="15">
        <f>табл1прил5!C359</f>
        <v>1</v>
      </c>
      <c r="E361" s="16" t="str">
        <f>табл1прил5!D359</f>
        <v>59.0.00.40580</v>
      </c>
      <c r="F361" s="17">
        <f>табл1прил5!E359</f>
        <v>240</v>
      </c>
      <c r="G361" s="18">
        <f>табл1прил5!F359</f>
        <v>0</v>
      </c>
      <c r="H361" s="12"/>
    </row>
    <row r="362" spans="1:8" s="171" customFormat="1" ht="63">
      <c r="A362" s="13" t="str">
        <f>табл1прил5!A360</f>
        <v>Реализация мероприятий муниципальной программы " Сохранение и развитие культурно-досуговой деятельности в МКУК "Гилевский центр досуга Искитимского района Новосибирской области на 2015-2020 годы"</v>
      </c>
      <c r="B362" s="138">
        <f t="shared" si="5"/>
        <v>223</v>
      </c>
      <c r="C362" s="14">
        <f>табл1прил5!B360</f>
        <v>8</v>
      </c>
      <c r="D362" s="15">
        <f>табл1прил5!C360</f>
        <v>1</v>
      </c>
      <c r="E362" s="16" t="str">
        <f>табл1прил5!D360</f>
        <v>59.0.00.40590</v>
      </c>
      <c r="F362" s="17">
        <f>табл1прил5!E360</f>
        <v>0</v>
      </c>
      <c r="G362" s="18">
        <f>табл1прил5!F360</f>
        <v>1117.5</v>
      </c>
      <c r="H362" s="12"/>
    </row>
    <row r="363" spans="1:8" s="171" customFormat="1" ht="63">
      <c r="A363" s="13" t="str">
        <f>табл1прил5!A361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63" s="138">
        <f t="shared" si="5"/>
        <v>223</v>
      </c>
      <c r="C363" s="14">
        <f>табл1прил5!B361</f>
        <v>8</v>
      </c>
      <c r="D363" s="15">
        <f>табл1прил5!C361</f>
        <v>1</v>
      </c>
      <c r="E363" s="16" t="str">
        <f>табл1прил5!D361</f>
        <v>59.0.00.40590</v>
      </c>
      <c r="F363" s="17">
        <f>табл1прил5!E361</f>
        <v>100</v>
      </c>
      <c r="G363" s="18">
        <f>табл1прил5!F361</f>
        <v>56.9</v>
      </c>
      <c r="H363" s="12"/>
    </row>
    <row r="364" spans="1:8" s="171" customFormat="1" ht="18.75">
      <c r="A364" s="13" t="str">
        <f>табл1прил5!A362</f>
        <v>Расходы на выплаты персоналу казенных учреждений</v>
      </c>
      <c r="B364" s="138">
        <f t="shared" si="5"/>
        <v>223</v>
      </c>
      <c r="C364" s="14">
        <f>табл1прил5!B362</f>
        <v>8</v>
      </c>
      <c r="D364" s="15">
        <f>табл1прил5!C362</f>
        <v>1</v>
      </c>
      <c r="E364" s="16" t="str">
        <f>табл1прил5!D362</f>
        <v>59.0.00.40590</v>
      </c>
      <c r="F364" s="17">
        <f>табл1прил5!E362</f>
        <v>110</v>
      </c>
      <c r="G364" s="18">
        <f>табл1прил5!F362</f>
        <v>56.9</v>
      </c>
      <c r="H364" s="12"/>
    </row>
    <row r="365" spans="1:8" s="171" customFormat="1" ht="31.5">
      <c r="A365" s="13" t="str">
        <f>табл1прил5!A363</f>
        <v>Закупка товаров, работ и услуг для  государственных (муниципальных) нужд</v>
      </c>
      <c r="B365" s="138">
        <f t="shared" si="5"/>
        <v>223</v>
      </c>
      <c r="C365" s="14">
        <f>табл1прил5!B363</f>
        <v>8</v>
      </c>
      <c r="D365" s="15">
        <f>табл1прил5!C363</f>
        <v>1</v>
      </c>
      <c r="E365" s="16" t="str">
        <f>табл1прил5!D363</f>
        <v>59.0.00.40590</v>
      </c>
      <c r="F365" s="17">
        <f>табл1прил5!E363</f>
        <v>200</v>
      </c>
      <c r="G365" s="18">
        <f>табл1прил5!F363</f>
        <v>1043.5</v>
      </c>
      <c r="H365" s="12"/>
    </row>
    <row r="366" spans="1:8" s="171" customFormat="1" ht="31.5">
      <c r="A366" s="13" t="str">
        <f>табл1прил5!A364</f>
        <v>Иные закупки товаров, работ и услуг для обеспечения государственных (муниципальных) нужд</v>
      </c>
      <c r="B366" s="138">
        <f t="shared" si="5"/>
        <v>223</v>
      </c>
      <c r="C366" s="14">
        <f>табл1прил5!B364</f>
        <v>8</v>
      </c>
      <c r="D366" s="15">
        <f>табл1прил5!C364</f>
        <v>1</v>
      </c>
      <c r="E366" s="16" t="str">
        <f>табл1прил5!D364</f>
        <v>59.0.00.40590</v>
      </c>
      <c r="F366" s="17">
        <f>табл1прил5!E364</f>
        <v>240</v>
      </c>
      <c r="G366" s="18">
        <f>табл1прил5!F364</f>
        <v>1043.5</v>
      </c>
      <c r="H366" s="12"/>
    </row>
    <row r="367" spans="1:8" s="171" customFormat="1" ht="18.75">
      <c r="A367" s="13" t="str">
        <f>табл1прил5!A365</f>
        <v>Иные бюджетные ассигнования</v>
      </c>
      <c r="B367" s="138">
        <f t="shared" si="5"/>
        <v>223</v>
      </c>
      <c r="C367" s="14">
        <f>табл1прил5!B365</f>
        <v>8</v>
      </c>
      <c r="D367" s="15">
        <f>табл1прил5!C365</f>
        <v>1</v>
      </c>
      <c r="E367" s="16" t="str">
        <f>табл1прил5!D365</f>
        <v>59.0.00.40590</v>
      </c>
      <c r="F367" s="17">
        <f>табл1прил5!E365</f>
        <v>800</v>
      </c>
      <c r="G367" s="18">
        <f>табл1прил5!F365</f>
        <v>17.100000000000001</v>
      </c>
      <c r="H367" s="12"/>
    </row>
    <row r="368" spans="1:8" s="171" customFormat="1" ht="18.75">
      <c r="A368" s="13" t="str">
        <f>табл1прил5!A366</f>
        <v xml:space="preserve">Уплата налогов, сборов и иных платежей </v>
      </c>
      <c r="B368" s="138">
        <f t="shared" si="5"/>
        <v>223</v>
      </c>
      <c r="C368" s="14">
        <f>табл1прил5!B366</f>
        <v>8</v>
      </c>
      <c r="D368" s="15">
        <f>табл1прил5!C366</f>
        <v>1</v>
      </c>
      <c r="E368" s="16" t="str">
        <f>табл1прил5!D366</f>
        <v>59.0.00.40590</v>
      </c>
      <c r="F368" s="17">
        <f>табл1прил5!E366</f>
        <v>850</v>
      </c>
      <c r="G368" s="18">
        <f>табл1прил5!F366</f>
        <v>17.100000000000001</v>
      </c>
      <c r="H368" s="12"/>
    </row>
    <row r="369" spans="1:8" s="171" customFormat="1" ht="31.5" hidden="1">
      <c r="A369" s="13" t="str">
        <f>табл1прил5!A367</f>
        <v>Предоставление субсидий бюджетным, автономным учреждениям и иным некоммерческим организациям</v>
      </c>
      <c r="B369" s="138">
        <f t="shared" si="5"/>
        <v>223</v>
      </c>
      <c r="C369" s="14">
        <f>табл1прил5!B367</f>
        <v>8</v>
      </c>
      <c r="D369" s="15">
        <f>табл1прил5!C367</f>
        <v>1</v>
      </c>
      <c r="E369" s="16" t="str">
        <f>табл1прил5!D367</f>
        <v>59.0.00.40590</v>
      </c>
      <c r="F369" s="17">
        <f>табл1прил5!E367</f>
        <v>600</v>
      </c>
      <c r="G369" s="18">
        <f>табл1прил5!F367</f>
        <v>0</v>
      </c>
      <c r="H369" s="12"/>
    </row>
    <row r="370" spans="1:8" s="171" customFormat="1" ht="18.75" hidden="1">
      <c r="A370" s="13" t="str">
        <f>табл1прил5!A368</f>
        <v>Субсидии бюджетным учреждениям</v>
      </c>
      <c r="B370" s="138">
        <f t="shared" si="5"/>
        <v>223</v>
      </c>
      <c r="C370" s="14">
        <f>табл1прил5!B368</f>
        <v>8</v>
      </c>
      <c r="D370" s="15">
        <f>табл1прил5!C368</f>
        <v>1</v>
      </c>
      <c r="E370" s="16" t="str">
        <f>табл1прил5!D368</f>
        <v>59.0.00.40590</v>
      </c>
      <c r="F370" s="17">
        <f>табл1прил5!E368</f>
        <v>610</v>
      </c>
      <c r="G370" s="18">
        <f>табл1прил5!F368</f>
        <v>0</v>
      </c>
      <c r="H370" s="12"/>
    </row>
    <row r="371" spans="1:8" s="171" customFormat="1" ht="18.75" hidden="1">
      <c r="A371" s="13" t="str">
        <f>табл1прил5!A369</f>
        <v>Субсидии автономным учреждениям</v>
      </c>
      <c r="B371" s="138">
        <f t="shared" si="5"/>
        <v>223</v>
      </c>
      <c r="C371" s="14">
        <f>табл1прил5!B369</f>
        <v>8</v>
      </c>
      <c r="D371" s="15">
        <f>табл1прил5!C369</f>
        <v>1</v>
      </c>
      <c r="E371" s="16" t="str">
        <f>табл1прил5!D369</f>
        <v>59.0.00.40590</v>
      </c>
      <c r="F371" s="17">
        <f>табл1прил5!E369</f>
        <v>620</v>
      </c>
      <c r="G371" s="18">
        <f>табл1прил5!F369</f>
        <v>0</v>
      </c>
      <c r="H371" s="12"/>
    </row>
    <row r="372" spans="1:8" s="171" customFormat="1" ht="18.75" hidden="1">
      <c r="A372" s="13" t="str">
        <f>табл1прил5!A370</f>
        <v>Библиотеки</v>
      </c>
      <c r="B372" s="138">
        <f t="shared" si="5"/>
        <v>223</v>
      </c>
      <c r="C372" s="14">
        <f>табл1прил5!B370</f>
        <v>8</v>
      </c>
      <c r="D372" s="15">
        <f>табл1прил5!C370</f>
        <v>1</v>
      </c>
      <c r="E372" s="16" t="str">
        <f>табл1прил5!D370</f>
        <v>59.0.00.00500</v>
      </c>
      <c r="F372" s="17">
        <f>табл1прил5!E370</f>
        <v>0</v>
      </c>
      <c r="G372" s="18">
        <f>табл1прил5!F370</f>
        <v>0</v>
      </c>
      <c r="H372" s="12"/>
    </row>
    <row r="373" spans="1:8" s="171" customFormat="1" ht="18.75" hidden="1">
      <c r="A373" s="13" t="str">
        <f>табл1прил5!A371</f>
        <v>Межбюджетные трансферты</v>
      </c>
      <c r="B373" s="138">
        <f t="shared" si="5"/>
        <v>223</v>
      </c>
      <c r="C373" s="14">
        <f>табл1прил5!B371</f>
        <v>8</v>
      </c>
      <c r="D373" s="15">
        <f>табл1прил5!C371</f>
        <v>1</v>
      </c>
      <c r="E373" s="16" t="str">
        <f>табл1прил5!D371</f>
        <v>59.0.00.00500</v>
      </c>
      <c r="F373" s="17">
        <f>табл1прил5!E371</f>
        <v>500</v>
      </c>
      <c r="G373" s="18">
        <f>табл1прил5!F371</f>
        <v>0</v>
      </c>
      <c r="H373" s="12"/>
    </row>
    <row r="374" spans="1:8" s="171" customFormat="1" ht="18.75" hidden="1">
      <c r="A374" s="13" t="str">
        <f>табл1прил5!A372</f>
        <v>Иные межбюджетные трансферты</v>
      </c>
      <c r="B374" s="138">
        <f t="shared" si="5"/>
        <v>223</v>
      </c>
      <c r="C374" s="14">
        <f>табл1прил5!B372</f>
        <v>8</v>
      </c>
      <c r="D374" s="15">
        <f>табл1прил5!C372</f>
        <v>1</v>
      </c>
      <c r="E374" s="16" t="str">
        <f>табл1прил5!D372</f>
        <v>59.0.00.00500</v>
      </c>
      <c r="F374" s="17">
        <f>табл1прил5!E372</f>
        <v>540</v>
      </c>
      <c r="G374" s="18">
        <f>табл1прил5!F372</f>
        <v>0</v>
      </c>
      <c r="H374" s="12"/>
    </row>
    <row r="375" spans="1:8" s="171" customFormat="1" ht="63">
      <c r="A375" s="13" t="str">
        <f>табл1прил5!A373</f>
        <v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375" s="138">
        <f t="shared" si="5"/>
        <v>223</v>
      </c>
      <c r="C375" s="14">
        <f>табл1прил5!B373</f>
        <v>8</v>
      </c>
      <c r="D375" s="15">
        <f>табл1прил5!C373</f>
        <v>1</v>
      </c>
      <c r="E375" s="16" t="str">
        <f>табл1прил5!D373</f>
        <v>59.0.00.70510</v>
      </c>
      <c r="F375" s="17">
        <f>табл1прил5!E373</f>
        <v>0</v>
      </c>
      <c r="G375" s="18">
        <f>табл1прил5!F373</f>
        <v>2294.1000000000004</v>
      </c>
      <c r="H375" s="12"/>
    </row>
    <row r="376" spans="1:8" s="171" customFormat="1" ht="63">
      <c r="A376" s="13" t="str">
        <f>табл1прил5!A374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76" s="138">
        <f t="shared" si="5"/>
        <v>223</v>
      </c>
      <c r="C376" s="14">
        <f>табл1прил5!B374</f>
        <v>8</v>
      </c>
      <c r="D376" s="15">
        <f>табл1прил5!C374</f>
        <v>1</v>
      </c>
      <c r="E376" s="16" t="str">
        <f>табл1прил5!D374</f>
        <v>59.0.00.70510</v>
      </c>
      <c r="F376" s="17">
        <f>табл1прил5!E374</f>
        <v>100</v>
      </c>
      <c r="G376" s="18">
        <f>табл1прил5!F374</f>
        <v>2238.8000000000002</v>
      </c>
      <c r="H376" s="12"/>
    </row>
    <row r="377" spans="1:8" s="171" customFormat="1" ht="18.75">
      <c r="A377" s="13" t="str">
        <f>табл1прил5!A375</f>
        <v>Расходы на выплаты персоналу казенных учреждений</v>
      </c>
      <c r="B377" s="138">
        <f t="shared" si="5"/>
        <v>223</v>
      </c>
      <c r="C377" s="14">
        <f>табл1прил5!B375</f>
        <v>8</v>
      </c>
      <c r="D377" s="15">
        <f>табл1прил5!C375</f>
        <v>1</v>
      </c>
      <c r="E377" s="16" t="str">
        <f>табл1прил5!D375</f>
        <v>59.0.00.70510</v>
      </c>
      <c r="F377" s="17">
        <f>табл1прил5!E375</f>
        <v>110</v>
      </c>
      <c r="G377" s="18">
        <f>табл1прил5!F375</f>
        <v>2238.8000000000002</v>
      </c>
      <c r="H377" s="12"/>
    </row>
    <row r="378" spans="1:8" s="171" customFormat="1" ht="31.5">
      <c r="A378" s="13" t="str">
        <f>табл1прил5!A376</f>
        <v>Закупка товаров, работ и услуг для государственных (муниципальных) нужд</v>
      </c>
      <c r="B378" s="138">
        <f t="shared" si="5"/>
        <v>223</v>
      </c>
      <c r="C378" s="14">
        <f>табл1прил5!B376</f>
        <v>8</v>
      </c>
      <c r="D378" s="15">
        <f>табл1прил5!C376</f>
        <v>1</v>
      </c>
      <c r="E378" s="16" t="str">
        <f>табл1прил5!D376</f>
        <v>59.0.00.70510</v>
      </c>
      <c r="F378" s="17">
        <f>табл1прил5!E376</f>
        <v>200</v>
      </c>
      <c r="G378" s="18">
        <f>табл1прил5!F376</f>
        <v>55.3</v>
      </c>
      <c r="H378" s="12"/>
    </row>
    <row r="379" spans="1:8" s="171" customFormat="1" ht="31.5">
      <c r="A379" s="13" t="str">
        <f>табл1прил5!A377</f>
        <v>Иные закупки товаров, работ и услуг для обеспечения государственных (муниципальных) нужд</v>
      </c>
      <c r="B379" s="138">
        <f t="shared" si="5"/>
        <v>223</v>
      </c>
      <c r="C379" s="14">
        <f>табл1прил5!B377</f>
        <v>8</v>
      </c>
      <c r="D379" s="15">
        <f>табл1прил5!C377</f>
        <v>1</v>
      </c>
      <c r="E379" s="16" t="str">
        <f>табл1прил5!D377</f>
        <v>59.0.00.70510</v>
      </c>
      <c r="F379" s="17">
        <f>табл1прил5!E377</f>
        <v>240</v>
      </c>
      <c r="G379" s="18">
        <f>табл1прил5!F377</f>
        <v>55.3</v>
      </c>
      <c r="H379" s="12"/>
    </row>
    <row r="380" spans="1:8" s="171" customFormat="1" ht="18.75" hidden="1">
      <c r="A380" s="13" t="str">
        <f>табл1прил5!A378</f>
        <v>Иные бюджетные ассигнования</v>
      </c>
      <c r="B380" s="138">
        <f t="shared" si="5"/>
        <v>223</v>
      </c>
      <c r="C380" s="14">
        <f>табл1прил5!B378</f>
        <v>8</v>
      </c>
      <c r="D380" s="15">
        <f>табл1прил5!C378</f>
        <v>1</v>
      </c>
      <c r="E380" s="16" t="str">
        <f>табл1прил5!D378</f>
        <v>59.0.00.70510</v>
      </c>
      <c r="F380" s="17">
        <f>табл1прил5!E378</f>
        <v>800</v>
      </c>
      <c r="G380" s="18">
        <f>табл1прил5!F378</f>
        <v>0</v>
      </c>
      <c r="H380" s="12"/>
    </row>
    <row r="381" spans="1:8" s="171" customFormat="1" ht="18.75" hidden="1">
      <c r="A381" s="13" t="str">
        <f>табл1прил5!A379</f>
        <v xml:space="preserve">Уплата налогов, сборов и иных платежей </v>
      </c>
      <c r="B381" s="138">
        <f t="shared" si="5"/>
        <v>223</v>
      </c>
      <c r="C381" s="14">
        <f>табл1прил5!B379</f>
        <v>8</v>
      </c>
      <c r="D381" s="15">
        <f>табл1прил5!C379</f>
        <v>1</v>
      </c>
      <c r="E381" s="16" t="str">
        <f>табл1прил5!D379</f>
        <v>59.0.00.70510</v>
      </c>
      <c r="F381" s="17">
        <f>табл1прил5!E379</f>
        <v>850</v>
      </c>
      <c r="G381" s="18">
        <f>табл1прил5!F379</f>
        <v>0</v>
      </c>
      <c r="H381" s="12"/>
    </row>
    <row r="382" spans="1:8" s="171" customFormat="1" ht="31.5" hidden="1">
      <c r="A382" s="13" t="str">
        <f>табл1прил5!A380</f>
        <v>Предоставление субсидий бюджетным, автономным учреждениям и иным некоммерческим организациям</v>
      </c>
      <c r="B382" s="138">
        <f t="shared" si="5"/>
        <v>223</v>
      </c>
      <c r="C382" s="14">
        <f>табл1прил5!B380</f>
        <v>8</v>
      </c>
      <c r="D382" s="15">
        <f>табл1прил5!C380</f>
        <v>1</v>
      </c>
      <c r="E382" s="16" t="str">
        <f>табл1прил5!D380</f>
        <v>59.0.00.70510</v>
      </c>
      <c r="F382" s="17">
        <f>табл1прил5!E380</f>
        <v>600</v>
      </c>
      <c r="G382" s="18">
        <f>табл1прил5!F380</f>
        <v>0</v>
      </c>
      <c r="H382" s="12"/>
    </row>
    <row r="383" spans="1:8" s="171" customFormat="1" ht="18.75" hidden="1">
      <c r="A383" s="13" t="str">
        <f>табл1прил5!A381</f>
        <v>Субсидии бюджетным учреждениям</v>
      </c>
      <c r="B383" s="138">
        <f t="shared" si="5"/>
        <v>223</v>
      </c>
      <c r="C383" s="14">
        <f>табл1прил5!B381</f>
        <v>8</v>
      </c>
      <c r="D383" s="15">
        <f>табл1прил5!C381</f>
        <v>1</v>
      </c>
      <c r="E383" s="16" t="str">
        <f>табл1прил5!D381</f>
        <v>59.0.00.70510</v>
      </c>
      <c r="F383" s="17">
        <f>табл1прил5!E381</f>
        <v>610</v>
      </c>
      <c r="G383" s="18">
        <f>табл1прил5!F381</f>
        <v>0</v>
      </c>
      <c r="H383" s="12"/>
    </row>
    <row r="384" spans="1:8" s="171" customFormat="1" ht="18.75" hidden="1">
      <c r="A384" s="13" t="str">
        <f>табл1прил5!A382</f>
        <v>Субсидии автономным учреждениям</v>
      </c>
      <c r="B384" s="138">
        <f t="shared" si="5"/>
        <v>223</v>
      </c>
      <c r="C384" s="14">
        <f>табл1прил5!B382</f>
        <v>8</v>
      </c>
      <c r="D384" s="15">
        <f>табл1прил5!C382</f>
        <v>1</v>
      </c>
      <c r="E384" s="16" t="str">
        <f>табл1прил5!D382</f>
        <v>59.0.00.70510</v>
      </c>
      <c r="F384" s="17">
        <f>табл1прил5!E382</f>
        <v>620</v>
      </c>
      <c r="G384" s="18">
        <f>табл1прил5!F382</f>
        <v>0</v>
      </c>
      <c r="H384" s="12"/>
    </row>
    <row r="385" spans="1:8" s="171" customFormat="1" ht="63">
      <c r="A385" s="13" t="str">
        <f>табл1прил5!A383</f>
        <v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385" s="138">
        <f t="shared" si="5"/>
        <v>223</v>
      </c>
      <c r="C385" s="14">
        <f>табл1прил5!B383</f>
        <v>8</v>
      </c>
      <c r="D385" s="15">
        <f>табл1прил5!C383</f>
        <v>1</v>
      </c>
      <c r="E385" s="16" t="str">
        <f>табл1прил5!D383</f>
        <v>59.0.00.S0510</v>
      </c>
      <c r="F385" s="17">
        <f>табл1прил5!E383</f>
        <v>0</v>
      </c>
      <c r="G385" s="18">
        <f>табл1прил5!F383</f>
        <v>21</v>
      </c>
      <c r="H385" s="12"/>
    </row>
    <row r="386" spans="1:8" s="171" customFormat="1" ht="63">
      <c r="A386" s="13" t="str">
        <f>табл1прил5!A384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86" s="138">
        <f t="shared" si="5"/>
        <v>223</v>
      </c>
      <c r="C386" s="14">
        <f>табл1прил5!B384</f>
        <v>8</v>
      </c>
      <c r="D386" s="15">
        <f>табл1прил5!C384</f>
        <v>1</v>
      </c>
      <c r="E386" s="16" t="str">
        <f>табл1прил5!D384</f>
        <v>59.0.00.S0510</v>
      </c>
      <c r="F386" s="17">
        <f>табл1прил5!E384</f>
        <v>100</v>
      </c>
      <c r="G386" s="18">
        <f>табл1прил5!F384</f>
        <v>21</v>
      </c>
      <c r="H386" s="12"/>
    </row>
    <row r="387" spans="1:8" s="171" customFormat="1" ht="31.5">
      <c r="A387" s="13" t="str">
        <f>табл1прил5!A385</f>
        <v>Расходы на выплаты персоналу казенных учреждений</v>
      </c>
      <c r="B387" s="138">
        <f t="shared" si="5"/>
        <v>223</v>
      </c>
      <c r="C387" s="14">
        <f>табл1прил5!B385</f>
        <v>8</v>
      </c>
      <c r="D387" s="15">
        <f>табл1прил5!C385</f>
        <v>1</v>
      </c>
      <c r="E387" s="16" t="str">
        <f>табл1прил5!D385</f>
        <v>59.0.00.S0510</v>
      </c>
      <c r="F387" s="17">
        <f>табл1прил5!E385</f>
        <v>110</v>
      </c>
      <c r="G387" s="18">
        <f>табл1прил5!F385</f>
        <v>21</v>
      </c>
      <c r="H387" s="12"/>
    </row>
    <row r="388" spans="1:8" s="171" customFormat="1" ht="18.75">
      <c r="A388" s="13" t="str">
        <f>табл1прил5!A386</f>
        <v>Непрограммные направления бюджета</v>
      </c>
      <c r="B388" s="138">
        <f t="shared" si="5"/>
        <v>223</v>
      </c>
      <c r="C388" s="14">
        <f>табл1прил5!B386</f>
        <v>8</v>
      </c>
      <c r="D388" s="15">
        <f>табл1прил5!C386</f>
        <v>1</v>
      </c>
      <c r="E388" s="16" t="str">
        <f>табл1прил5!D386</f>
        <v>99.0.00.00000</v>
      </c>
      <c r="F388" s="17" t="str">
        <f>табл1прил5!E386</f>
        <v/>
      </c>
      <c r="G388" s="18">
        <f>табл1прил5!F386</f>
        <v>270.7</v>
      </c>
      <c r="H388" s="12"/>
    </row>
    <row r="389" spans="1:8" s="171" customFormat="1" ht="31.5">
      <c r="A389" s="13" t="str">
        <f>табл1прил5!A387</f>
        <v xml:space="preserve">Мероприятий по сохранению памятников и других мемориальных объектов, увековечивающих память о защитниках Отечества </v>
      </c>
      <c r="B389" s="138">
        <f t="shared" si="5"/>
        <v>223</v>
      </c>
      <c r="C389" s="14">
        <f>табл1прил5!B387</f>
        <v>8</v>
      </c>
      <c r="D389" s="15">
        <f>табл1прил5!C387</f>
        <v>1</v>
      </c>
      <c r="E389" s="16" t="str">
        <f>табл1прил5!D387</f>
        <v>99.0.00.40580</v>
      </c>
      <c r="F389" s="17">
        <f>табл1прил5!E387</f>
        <v>0</v>
      </c>
      <c r="G389" s="18">
        <f>табл1прил5!F387</f>
        <v>270.7</v>
      </c>
      <c r="H389" s="12"/>
    </row>
    <row r="390" spans="1:8" s="171" customFormat="1" ht="31.5">
      <c r="A390" s="13" t="str">
        <f>табл1прил5!A388</f>
        <v>Закупка товаров, работ и услуг для  государственных (муниципальных) нужд</v>
      </c>
      <c r="B390" s="138">
        <f t="shared" si="5"/>
        <v>223</v>
      </c>
      <c r="C390" s="14">
        <f>табл1прил5!B388</f>
        <v>8</v>
      </c>
      <c r="D390" s="15">
        <f>табл1прил5!C388</f>
        <v>1</v>
      </c>
      <c r="E390" s="16" t="str">
        <f>табл1прил5!D388</f>
        <v>99.0.00.40580</v>
      </c>
      <c r="F390" s="17">
        <f>табл1прил5!E388</f>
        <v>200</v>
      </c>
      <c r="G390" s="18">
        <f>табл1прил5!F388</f>
        <v>270.7</v>
      </c>
      <c r="H390" s="12"/>
    </row>
    <row r="391" spans="1:8" s="171" customFormat="1" ht="31.5">
      <c r="A391" s="13" t="str">
        <f>табл1прил5!A389</f>
        <v>Иные закупки товаров, работ и услуг для обеспечения государственных (муниципальных) нужд</v>
      </c>
      <c r="B391" s="138">
        <f t="shared" si="5"/>
        <v>223</v>
      </c>
      <c r="C391" s="14">
        <f>табл1прил5!B389</f>
        <v>8</v>
      </c>
      <c r="D391" s="15">
        <f>табл1прил5!C389</f>
        <v>1</v>
      </c>
      <c r="E391" s="16" t="str">
        <f>табл1прил5!D389</f>
        <v>99.0.00.40580</v>
      </c>
      <c r="F391" s="17">
        <f>табл1прил5!E389</f>
        <v>240</v>
      </c>
      <c r="G391" s="18">
        <f>табл1прил5!F389</f>
        <v>270.7</v>
      </c>
      <c r="H391" s="12"/>
    </row>
    <row r="392" spans="1:8" s="171" customFormat="1" ht="31.5" hidden="1">
      <c r="A392" s="13" t="str">
        <f>табл1прил5!A390</f>
        <v>Мероприятия по сохранение и развитие культуры на территории поселения</v>
      </c>
      <c r="B392" s="138">
        <f t="shared" si="5"/>
        <v>223</v>
      </c>
      <c r="C392" s="14">
        <f>табл1прил5!B390</f>
        <v>8</v>
      </c>
      <c r="D392" s="15">
        <f>табл1прил5!C390</f>
        <v>1</v>
      </c>
      <c r="E392" s="16" t="str">
        <f>табл1прил5!D390</f>
        <v>99.0.00.40590</v>
      </c>
      <c r="F392" s="17">
        <f>табл1прил5!E390</f>
        <v>0</v>
      </c>
      <c r="G392" s="18">
        <f>табл1прил5!F390</f>
        <v>0</v>
      </c>
      <c r="H392" s="12"/>
    </row>
    <row r="393" spans="1:8" s="171" customFormat="1" ht="63" hidden="1">
      <c r="A393" s="13" t="str">
        <f>табл1прил5!A391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93" s="138">
        <f t="shared" si="5"/>
        <v>223</v>
      </c>
      <c r="C393" s="14">
        <f>табл1прил5!B391</f>
        <v>8</v>
      </c>
      <c r="D393" s="15">
        <f>табл1прил5!C391</f>
        <v>1</v>
      </c>
      <c r="E393" s="16" t="str">
        <f>табл1прил5!D391</f>
        <v>99.0.00.40590</v>
      </c>
      <c r="F393" s="17">
        <f>табл1прил5!E391</f>
        <v>100</v>
      </c>
      <c r="G393" s="18">
        <f>табл1прил5!F391</f>
        <v>0</v>
      </c>
      <c r="H393" s="12"/>
    </row>
    <row r="394" spans="1:8" s="171" customFormat="1" ht="18.75" hidden="1">
      <c r="A394" s="13" t="str">
        <f>табл1прил5!A392</f>
        <v>Расходы на выплаты персоналу казенных учреждений</v>
      </c>
      <c r="B394" s="138">
        <f t="shared" si="5"/>
        <v>223</v>
      </c>
      <c r="C394" s="14">
        <f>табл1прил5!B392</f>
        <v>8</v>
      </c>
      <c r="D394" s="15">
        <f>табл1прил5!C392</f>
        <v>1</v>
      </c>
      <c r="E394" s="16" t="str">
        <f>табл1прил5!D392</f>
        <v>99.0.00.40590</v>
      </c>
      <c r="F394" s="17">
        <f>табл1прил5!E392</f>
        <v>110</v>
      </c>
      <c r="G394" s="18">
        <f>табл1прил5!F392</f>
        <v>0</v>
      </c>
      <c r="H394" s="12"/>
    </row>
    <row r="395" spans="1:8" s="171" customFormat="1" ht="31.5" hidden="1">
      <c r="A395" s="13" t="str">
        <f>табл1прил5!A393</f>
        <v>Закупка товаров, работ и услуг для  государственных (муниципальных) нужд</v>
      </c>
      <c r="B395" s="138">
        <f t="shared" si="5"/>
        <v>223</v>
      </c>
      <c r="C395" s="14">
        <f>табл1прил5!B393</f>
        <v>8</v>
      </c>
      <c r="D395" s="15">
        <f>табл1прил5!C393</f>
        <v>1</v>
      </c>
      <c r="E395" s="16" t="str">
        <f>табл1прил5!D393</f>
        <v>99.0.00.40590</v>
      </c>
      <c r="F395" s="17">
        <f>табл1прил5!E393</f>
        <v>200</v>
      </c>
      <c r="G395" s="18">
        <f>табл1прил5!F393</f>
        <v>0</v>
      </c>
      <c r="H395" s="12"/>
    </row>
    <row r="396" spans="1:8" s="171" customFormat="1" ht="31.5" hidden="1">
      <c r="A396" s="13" t="str">
        <f>табл1прил5!A394</f>
        <v>Иные закупки товаров, работ и услуг для обеспечения государственных (муниципальных) нужд</v>
      </c>
      <c r="B396" s="138">
        <f t="shared" si="5"/>
        <v>223</v>
      </c>
      <c r="C396" s="14">
        <f>табл1прил5!B394</f>
        <v>8</v>
      </c>
      <c r="D396" s="15">
        <f>табл1прил5!C394</f>
        <v>1</v>
      </c>
      <c r="E396" s="16" t="str">
        <f>табл1прил5!D394</f>
        <v>99.0.00.40590</v>
      </c>
      <c r="F396" s="17">
        <f>табл1прил5!E394</f>
        <v>240</v>
      </c>
      <c r="G396" s="18">
        <f>табл1прил5!F394</f>
        <v>0</v>
      </c>
      <c r="H396" s="12"/>
    </row>
    <row r="397" spans="1:8" s="171" customFormat="1" ht="18.75" hidden="1">
      <c r="A397" s="13" t="str">
        <f>табл1прил5!A395</f>
        <v>Иные бюджетные ассигнования</v>
      </c>
      <c r="B397" s="138">
        <f t="shared" si="5"/>
        <v>223</v>
      </c>
      <c r="C397" s="14">
        <f>табл1прил5!B395</f>
        <v>8</v>
      </c>
      <c r="D397" s="15">
        <f>табл1прил5!C395</f>
        <v>1</v>
      </c>
      <c r="E397" s="16" t="str">
        <f>табл1прил5!D395</f>
        <v>99.0.00.40590</v>
      </c>
      <c r="F397" s="17">
        <f>табл1прил5!E395</f>
        <v>800</v>
      </c>
      <c r="G397" s="18">
        <f>табл1прил5!F395</f>
        <v>0</v>
      </c>
      <c r="H397" s="12"/>
    </row>
    <row r="398" spans="1:8" s="171" customFormat="1" ht="18.75" hidden="1">
      <c r="A398" s="13" t="str">
        <f>табл1прил5!A396</f>
        <v xml:space="preserve">Уплата налогов, сборов и иных платежей </v>
      </c>
      <c r="B398" s="138">
        <f t="shared" si="5"/>
        <v>223</v>
      </c>
      <c r="C398" s="14">
        <f>табл1прил5!B396</f>
        <v>8</v>
      </c>
      <c r="D398" s="15">
        <f>табл1прил5!C396</f>
        <v>1</v>
      </c>
      <c r="E398" s="16" t="str">
        <f>табл1прил5!D396</f>
        <v>99.0.00.40590</v>
      </c>
      <c r="F398" s="17">
        <f>табл1прил5!E396</f>
        <v>850</v>
      </c>
      <c r="G398" s="18">
        <f>табл1прил5!F396</f>
        <v>0</v>
      </c>
      <c r="H398" s="12"/>
    </row>
    <row r="399" spans="1:8" s="171" customFormat="1" ht="31.5" hidden="1">
      <c r="A399" s="13" t="str">
        <f>табл1прил5!A397</f>
        <v>Предоставление субсидий бюджетным, автономным учреждениям и иным некоммерческим организациям</v>
      </c>
      <c r="B399" s="138">
        <f t="shared" si="5"/>
        <v>223</v>
      </c>
      <c r="C399" s="14">
        <f>табл1прил5!B397</f>
        <v>8</v>
      </c>
      <c r="D399" s="15">
        <f>табл1прил5!C397</f>
        <v>1</v>
      </c>
      <c r="E399" s="16" t="str">
        <f>табл1прил5!D397</f>
        <v>99.0.00.40590</v>
      </c>
      <c r="F399" s="17">
        <f>табл1прил5!E397</f>
        <v>600</v>
      </c>
      <c r="G399" s="18">
        <f>табл1прил5!F397</f>
        <v>0</v>
      </c>
      <c r="H399" s="12"/>
    </row>
    <row r="400" spans="1:8" s="171" customFormat="1" ht="18.75" hidden="1">
      <c r="A400" s="13" t="str">
        <f>табл1прил5!A398</f>
        <v>Субсидии бюджетным учреждениям</v>
      </c>
      <c r="B400" s="138">
        <f t="shared" si="5"/>
        <v>223</v>
      </c>
      <c r="C400" s="14">
        <f>табл1прил5!B398</f>
        <v>8</v>
      </c>
      <c r="D400" s="15">
        <f>табл1прил5!C398</f>
        <v>1</v>
      </c>
      <c r="E400" s="16" t="str">
        <f>табл1прил5!D398</f>
        <v>99.0.00.40590</v>
      </c>
      <c r="F400" s="17">
        <f>табл1прил5!E398</f>
        <v>610</v>
      </c>
      <c r="G400" s="18">
        <f>табл1прил5!F398</f>
        <v>0</v>
      </c>
      <c r="H400" s="12"/>
    </row>
    <row r="401" spans="1:8" s="171" customFormat="1" ht="18.75" hidden="1">
      <c r="A401" s="13" t="str">
        <f>табл1прил5!A399</f>
        <v>Субсидии автономным учреждениям</v>
      </c>
      <c r="B401" s="138">
        <f t="shared" si="5"/>
        <v>223</v>
      </c>
      <c r="C401" s="14">
        <f>табл1прил5!B399</f>
        <v>8</v>
      </c>
      <c r="D401" s="15">
        <f>табл1прил5!C399</f>
        <v>1</v>
      </c>
      <c r="E401" s="16" t="str">
        <f>табл1прил5!D399</f>
        <v>99.0.00.40590</v>
      </c>
      <c r="F401" s="17">
        <f>табл1прил5!E399</f>
        <v>620</v>
      </c>
      <c r="G401" s="18">
        <f>табл1прил5!F399</f>
        <v>0</v>
      </c>
      <c r="H401" s="12"/>
    </row>
    <row r="402" spans="1:8" s="171" customFormat="1" ht="18.75" hidden="1">
      <c r="A402" s="13" t="str">
        <f>табл1прил5!A400</f>
        <v>Иные межбюджетные трансферты бюджетам бюджетной системы</v>
      </c>
      <c r="B402" s="138">
        <f t="shared" si="5"/>
        <v>223</v>
      </c>
      <c r="C402" s="14">
        <f>табл1прил5!B400</f>
        <v>8</v>
      </c>
      <c r="D402" s="15">
        <f>табл1прил5!C400</f>
        <v>1</v>
      </c>
      <c r="E402" s="16" t="str">
        <f>табл1прил5!D400</f>
        <v>99.0.00.00500</v>
      </c>
      <c r="F402" s="17">
        <f>табл1прил5!E400</f>
        <v>0</v>
      </c>
      <c r="G402" s="18">
        <f>табл1прил5!F400</f>
        <v>0</v>
      </c>
      <c r="H402" s="12"/>
    </row>
    <row r="403" spans="1:8" s="171" customFormat="1" ht="18.75" hidden="1">
      <c r="A403" s="13" t="str">
        <f>табл1прил5!A401</f>
        <v>Межбюджетные трансферты</v>
      </c>
      <c r="B403" s="138">
        <f t="shared" si="5"/>
        <v>223</v>
      </c>
      <c r="C403" s="14">
        <f>табл1прил5!B401</f>
        <v>8</v>
      </c>
      <c r="D403" s="15">
        <f>табл1прил5!C401</f>
        <v>1</v>
      </c>
      <c r="E403" s="16" t="str">
        <f>табл1прил5!D401</f>
        <v>99.0.00.00500</v>
      </c>
      <c r="F403" s="17">
        <f>табл1прил5!E401</f>
        <v>500</v>
      </c>
      <c r="G403" s="18">
        <f>табл1прил5!F401</f>
        <v>0</v>
      </c>
      <c r="H403" s="12"/>
    </row>
    <row r="404" spans="1:8" s="171" customFormat="1" ht="18.75" hidden="1">
      <c r="A404" s="13" t="str">
        <f>табл1прил5!A402</f>
        <v>Иные межбюджетные трансферты</v>
      </c>
      <c r="B404" s="138">
        <f t="shared" si="5"/>
        <v>223</v>
      </c>
      <c r="C404" s="14">
        <f>табл1прил5!B402</f>
        <v>8</v>
      </c>
      <c r="D404" s="15">
        <f>табл1прил5!C402</f>
        <v>1</v>
      </c>
      <c r="E404" s="16" t="str">
        <f>табл1прил5!D402</f>
        <v>99.0.00.00500</v>
      </c>
      <c r="F404" s="17">
        <f>табл1прил5!E402</f>
        <v>540</v>
      </c>
      <c r="G404" s="18">
        <f>табл1прил5!F402</f>
        <v>0</v>
      </c>
      <c r="H404" s="12"/>
    </row>
    <row r="405" spans="1:8" s="171" customFormat="1" ht="47.25" hidden="1">
      <c r="A405" s="13" t="str">
        <f>табл1прил5!A403</f>
        <v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405" s="138">
        <f t="shared" si="5"/>
        <v>223</v>
      </c>
      <c r="C405" s="14">
        <f>табл1прил5!B403</f>
        <v>8</v>
      </c>
      <c r="D405" s="15">
        <f>табл1прил5!C403</f>
        <v>1</v>
      </c>
      <c r="E405" s="16" t="str">
        <f>табл1прил5!D403</f>
        <v>99.0.00.70510</v>
      </c>
      <c r="F405" s="17">
        <f>табл1прил5!E403</f>
        <v>0</v>
      </c>
      <c r="G405" s="18">
        <f>табл1прил5!F403</f>
        <v>0</v>
      </c>
      <c r="H405" s="12"/>
    </row>
    <row r="406" spans="1:8" s="171" customFormat="1" ht="63" hidden="1">
      <c r="A406" s="13" t="str">
        <f>табл1прил5!A404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6" s="138">
        <f t="shared" si="5"/>
        <v>223</v>
      </c>
      <c r="C406" s="14">
        <f>табл1прил5!B404</f>
        <v>8</v>
      </c>
      <c r="D406" s="15">
        <f>табл1прил5!C404</f>
        <v>1</v>
      </c>
      <c r="E406" s="16" t="str">
        <f>табл1прил5!D404</f>
        <v>99.0.00.70510</v>
      </c>
      <c r="F406" s="17">
        <f>табл1прил5!E404</f>
        <v>100</v>
      </c>
      <c r="G406" s="18">
        <f>табл1прил5!F404</f>
        <v>0</v>
      </c>
      <c r="H406" s="12"/>
    </row>
    <row r="407" spans="1:8" s="171" customFormat="1" ht="18.75" hidden="1">
      <c r="A407" s="13" t="str">
        <f>табл1прил5!A405</f>
        <v>Расходы на выплаты персоналу казенных учреждений</v>
      </c>
      <c r="B407" s="138">
        <f t="shared" si="5"/>
        <v>223</v>
      </c>
      <c r="C407" s="14">
        <f>табл1прил5!B405</f>
        <v>8</v>
      </c>
      <c r="D407" s="15">
        <f>табл1прил5!C405</f>
        <v>1</v>
      </c>
      <c r="E407" s="16" t="str">
        <f>табл1прил5!D405</f>
        <v>99.0.00.70510</v>
      </c>
      <c r="F407" s="17">
        <f>табл1прил5!E405</f>
        <v>110</v>
      </c>
      <c r="G407" s="18">
        <f>табл1прил5!F405</f>
        <v>0</v>
      </c>
      <c r="H407" s="12"/>
    </row>
    <row r="408" spans="1:8" s="171" customFormat="1" ht="31.5" hidden="1">
      <c r="A408" s="13" t="str">
        <f>табл1прил5!A406</f>
        <v>Закупка товаров, работ и услуг для государственных (муниципальных) нужд</v>
      </c>
      <c r="B408" s="138">
        <f t="shared" si="5"/>
        <v>223</v>
      </c>
      <c r="C408" s="14">
        <f>табл1прил5!B406</f>
        <v>8</v>
      </c>
      <c r="D408" s="15">
        <f>табл1прил5!C406</f>
        <v>1</v>
      </c>
      <c r="E408" s="16" t="str">
        <f>табл1прил5!D406</f>
        <v>99.0.00.70510</v>
      </c>
      <c r="F408" s="17">
        <f>табл1прил5!E406</f>
        <v>200</v>
      </c>
      <c r="G408" s="18">
        <f>табл1прил5!F406</f>
        <v>0</v>
      </c>
      <c r="H408" s="12"/>
    </row>
    <row r="409" spans="1:8" s="171" customFormat="1" ht="31.5" hidden="1">
      <c r="A409" s="13" t="str">
        <f>табл1прил5!A407</f>
        <v>Иные закупки товаров, работ и услуг для обеспечения государственных (муниципальных) нужд</v>
      </c>
      <c r="B409" s="138">
        <f t="shared" si="5"/>
        <v>223</v>
      </c>
      <c r="C409" s="14">
        <f>табл1прил5!B407</f>
        <v>8</v>
      </c>
      <c r="D409" s="15">
        <f>табл1прил5!C407</f>
        <v>1</v>
      </c>
      <c r="E409" s="16" t="str">
        <f>табл1прил5!D407</f>
        <v>99.0.00.70510</v>
      </c>
      <c r="F409" s="17">
        <f>табл1прил5!E407</f>
        <v>240</v>
      </c>
      <c r="G409" s="18">
        <f>табл1прил5!F407</f>
        <v>0</v>
      </c>
      <c r="H409" s="12"/>
    </row>
    <row r="410" spans="1:8" s="171" customFormat="1" ht="18.75" hidden="1">
      <c r="A410" s="13" t="str">
        <f>табл1прил5!A408</f>
        <v>Иные бюджетные ассигнования</v>
      </c>
      <c r="B410" s="138">
        <f t="shared" si="5"/>
        <v>223</v>
      </c>
      <c r="C410" s="14">
        <f>табл1прил5!B408</f>
        <v>8</v>
      </c>
      <c r="D410" s="15">
        <f>табл1прил5!C408</f>
        <v>1</v>
      </c>
      <c r="E410" s="16" t="str">
        <f>табл1прил5!D408</f>
        <v>99.0.00.70510</v>
      </c>
      <c r="F410" s="17">
        <f>табл1прил5!E408</f>
        <v>800</v>
      </c>
      <c r="G410" s="18">
        <f>табл1прил5!F408</f>
        <v>0</v>
      </c>
      <c r="H410" s="12"/>
    </row>
    <row r="411" spans="1:8" s="171" customFormat="1" ht="18.75" hidden="1">
      <c r="A411" s="13" t="str">
        <f>табл1прил5!A409</f>
        <v xml:space="preserve">Уплата налогов, сборов и иных платежей </v>
      </c>
      <c r="B411" s="138">
        <f t="shared" si="5"/>
        <v>223</v>
      </c>
      <c r="C411" s="14">
        <f>табл1прил5!B409</f>
        <v>8</v>
      </c>
      <c r="D411" s="15">
        <f>табл1прил5!C409</f>
        <v>1</v>
      </c>
      <c r="E411" s="16" t="str">
        <f>табл1прил5!D409</f>
        <v>99.0.00.70510</v>
      </c>
      <c r="F411" s="17">
        <f>табл1прил5!E409</f>
        <v>850</v>
      </c>
      <c r="G411" s="18">
        <f>табл1прил5!F409</f>
        <v>0</v>
      </c>
      <c r="H411" s="12"/>
    </row>
    <row r="412" spans="1:8" s="171" customFormat="1" ht="31.5" hidden="1">
      <c r="A412" s="13" t="str">
        <f>табл1прил5!A410</f>
        <v>Предоставление субсидий бюджетным, автономным учреждениям и иным некоммерческим организациям</v>
      </c>
      <c r="B412" s="138">
        <f t="shared" si="5"/>
        <v>223</v>
      </c>
      <c r="C412" s="14">
        <f>табл1прил5!B410</f>
        <v>8</v>
      </c>
      <c r="D412" s="15">
        <f>табл1прил5!C410</f>
        <v>1</v>
      </c>
      <c r="E412" s="16" t="str">
        <f>табл1прил5!D410</f>
        <v>99.0.00.70510</v>
      </c>
      <c r="F412" s="17">
        <f>табл1прил5!E410</f>
        <v>600</v>
      </c>
      <c r="G412" s="18">
        <f>табл1прил5!F410</f>
        <v>0</v>
      </c>
      <c r="H412" s="12"/>
    </row>
    <row r="413" spans="1:8" s="171" customFormat="1" ht="18.75" hidden="1">
      <c r="A413" s="13" t="str">
        <f>табл1прил5!A411</f>
        <v>Субсидии бюджетным учреждениям</v>
      </c>
      <c r="B413" s="138">
        <f t="shared" si="5"/>
        <v>223</v>
      </c>
      <c r="C413" s="14">
        <f>табл1прил5!B411</f>
        <v>8</v>
      </c>
      <c r="D413" s="15">
        <f>табл1прил5!C411</f>
        <v>1</v>
      </c>
      <c r="E413" s="16" t="str">
        <f>табл1прил5!D411</f>
        <v>99.0.00.70510</v>
      </c>
      <c r="F413" s="17">
        <f>табл1прил5!E411</f>
        <v>610</v>
      </c>
      <c r="G413" s="18">
        <f>табл1прил5!F411</f>
        <v>0</v>
      </c>
      <c r="H413" s="12"/>
    </row>
    <row r="414" spans="1:8" s="171" customFormat="1" ht="18.75" hidden="1">
      <c r="A414" s="13" t="str">
        <f>табл1прил5!A412</f>
        <v>Субсидии автономным учреждениям</v>
      </c>
      <c r="B414" s="138">
        <f t="shared" si="5"/>
        <v>223</v>
      </c>
      <c r="C414" s="14">
        <f>табл1прил5!B412</f>
        <v>8</v>
      </c>
      <c r="D414" s="15">
        <f>табл1прил5!C412</f>
        <v>1</v>
      </c>
      <c r="E414" s="16" t="str">
        <f>табл1прил5!D412</f>
        <v>99.0.00.70510</v>
      </c>
      <c r="F414" s="17">
        <f>табл1прил5!E412</f>
        <v>620</v>
      </c>
      <c r="G414" s="18">
        <f>табл1прил5!F412</f>
        <v>0</v>
      </c>
      <c r="H414" s="12"/>
    </row>
    <row r="415" spans="1:8" s="171" customFormat="1" ht="63" hidden="1">
      <c r="A415" s="13" t="str">
        <f>табл1прил5!A413</f>
        <v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415" s="138">
        <f t="shared" si="5"/>
        <v>223</v>
      </c>
      <c r="C415" s="14">
        <f>табл1прил5!B413</f>
        <v>8</v>
      </c>
      <c r="D415" s="15">
        <f>табл1прил5!C413</f>
        <v>1</v>
      </c>
      <c r="E415" s="16" t="str">
        <f>табл1прил5!D413</f>
        <v>99.0.00.S0510</v>
      </c>
      <c r="F415" s="17">
        <f>табл1прил5!E413</f>
        <v>0</v>
      </c>
      <c r="G415" s="18">
        <f>табл1прил5!F413</f>
        <v>0</v>
      </c>
      <c r="H415" s="12"/>
    </row>
    <row r="416" spans="1:8" s="171" customFormat="1" ht="63" hidden="1">
      <c r="A416" s="13" t="str">
        <f>табл1прил5!A414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16" s="138">
        <f t="shared" si="5"/>
        <v>223</v>
      </c>
      <c r="C416" s="14">
        <f>табл1прил5!B414</f>
        <v>8</v>
      </c>
      <c r="D416" s="15">
        <f>табл1прил5!C414</f>
        <v>1</v>
      </c>
      <c r="E416" s="16" t="str">
        <f>табл1прил5!D414</f>
        <v>99.0.00.S0510</v>
      </c>
      <c r="F416" s="17">
        <f>табл1прил5!E414</f>
        <v>100</v>
      </c>
      <c r="G416" s="18">
        <f>табл1прил5!F414</f>
        <v>0</v>
      </c>
      <c r="H416" s="12"/>
    </row>
    <row r="417" spans="1:8" s="171" customFormat="1" ht="31.5" hidden="1">
      <c r="A417" s="13" t="str">
        <f>табл1прил5!A415</f>
        <v>Расходы на выплаты персоналу казенных учреждений</v>
      </c>
      <c r="B417" s="138">
        <f t="shared" si="5"/>
        <v>223</v>
      </c>
      <c r="C417" s="14">
        <f>табл1прил5!B415</f>
        <v>8</v>
      </c>
      <c r="D417" s="15">
        <f>табл1прил5!C415</f>
        <v>1</v>
      </c>
      <c r="E417" s="16" t="str">
        <f>табл1прил5!D415</f>
        <v>99.0.00.S0510</v>
      </c>
      <c r="F417" s="17">
        <f>табл1прил5!E415</f>
        <v>110</v>
      </c>
      <c r="G417" s="18">
        <f>табл1прил5!F415</f>
        <v>0</v>
      </c>
      <c r="H417" s="12"/>
    </row>
    <row r="418" spans="1:8" ht="18.75">
      <c r="A418" s="6" t="str">
        <f>табл1прил5!A416</f>
        <v>Социальная политика</v>
      </c>
      <c r="B418" s="138">
        <f t="shared" si="5"/>
        <v>223</v>
      </c>
      <c r="C418" s="7">
        <f>табл1прил5!B416</f>
        <v>10</v>
      </c>
      <c r="D418" s="8"/>
      <c r="E418" s="9"/>
      <c r="F418" s="10"/>
      <c r="G418" s="11">
        <f>табл1прил5!F416</f>
        <v>191.5</v>
      </c>
      <c r="H418" s="12"/>
    </row>
    <row r="419" spans="1:8" s="121" customFormat="1" ht="18.75">
      <c r="A419" s="6" t="str">
        <f>табл1прил5!A417</f>
        <v>Пенсионное обеспечение</v>
      </c>
      <c r="B419" s="138">
        <f t="shared" si="5"/>
        <v>223</v>
      </c>
      <c r="C419" s="7">
        <f>табл1прил5!B417</f>
        <v>10</v>
      </c>
      <c r="D419" s="8">
        <f>табл1прил5!C417</f>
        <v>1</v>
      </c>
      <c r="E419" s="9" t="str">
        <f>табл1прил5!D417</f>
        <v/>
      </c>
      <c r="F419" s="10" t="str">
        <f>табл1прил5!E417</f>
        <v/>
      </c>
      <c r="G419" s="11">
        <f>табл1прил5!F417</f>
        <v>191.5</v>
      </c>
      <c r="H419" s="120"/>
    </row>
    <row r="420" spans="1:8" s="171" customFormat="1" ht="31.5">
      <c r="A420" s="13" t="str">
        <f>табл1прил5!A418</f>
        <v xml:space="preserve">Непрограммные направления бюджета
</v>
      </c>
      <c r="B420" s="138">
        <f t="shared" si="5"/>
        <v>223</v>
      </c>
      <c r="C420" s="14">
        <f>табл1прил5!B418</f>
        <v>10</v>
      </c>
      <c r="D420" s="15">
        <f>табл1прил5!C418</f>
        <v>1</v>
      </c>
      <c r="E420" s="16" t="str">
        <f>табл1прил5!D418</f>
        <v>99.0.00.00000</v>
      </c>
      <c r="F420" s="17" t="str">
        <f>табл1прил5!E418</f>
        <v/>
      </c>
      <c r="G420" s="18">
        <f>табл1прил5!F418</f>
        <v>191.5</v>
      </c>
      <c r="H420" s="12"/>
    </row>
    <row r="421" spans="1:8" s="171" customFormat="1" ht="31.5">
      <c r="A421" s="13" t="str">
        <f>табл1прил5!A419</f>
        <v>Доплаты к пенсиям государственных служащих субъектов Российской Федерации и муниципальных служащих</v>
      </c>
      <c r="B421" s="138">
        <f t="shared" si="5"/>
        <v>223</v>
      </c>
      <c r="C421" s="14">
        <f>табл1прил5!B419</f>
        <v>10</v>
      </c>
      <c r="D421" s="15">
        <f>табл1прил5!C419</f>
        <v>1</v>
      </c>
      <c r="E421" s="16" t="str">
        <f>табл1прил5!D419</f>
        <v>99.0.00.02020</v>
      </c>
      <c r="F421" s="17" t="str">
        <f>табл1прил5!E419</f>
        <v/>
      </c>
      <c r="G421" s="18">
        <f>табл1прил5!F419</f>
        <v>191.5</v>
      </c>
      <c r="H421" s="12"/>
    </row>
    <row r="422" spans="1:8" s="171" customFormat="1" ht="18.75">
      <c r="A422" s="13" t="str">
        <f>табл1прил5!A420</f>
        <v>Социальное обеспечение и иные выплаты населению</v>
      </c>
      <c r="B422" s="138">
        <f t="shared" ref="B422:B478" si="6">$B$12</f>
        <v>223</v>
      </c>
      <c r="C422" s="14">
        <f>табл1прил5!B420</f>
        <v>10</v>
      </c>
      <c r="D422" s="15">
        <f>табл1прил5!C420</f>
        <v>1</v>
      </c>
      <c r="E422" s="16" t="str">
        <f>табл1прил5!D420</f>
        <v>99.0.00.02020</v>
      </c>
      <c r="F422" s="17">
        <f>табл1прил5!E420</f>
        <v>300</v>
      </c>
      <c r="G422" s="18">
        <f>табл1прил5!F420</f>
        <v>191.5</v>
      </c>
      <c r="H422" s="12"/>
    </row>
    <row r="423" spans="1:8" s="171" customFormat="1" ht="31.5">
      <c r="A423" s="13" t="str">
        <f>табл1прил5!A421</f>
        <v>Социальные выплаты гражданам,кроме публичных нормативных социальных выплат</v>
      </c>
      <c r="B423" s="138">
        <f t="shared" si="6"/>
        <v>223</v>
      </c>
      <c r="C423" s="14">
        <f>табл1прил5!B421</f>
        <v>10</v>
      </c>
      <c r="D423" s="15">
        <f>табл1прил5!C421</f>
        <v>1</v>
      </c>
      <c r="E423" s="16" t="str">
        <f>табл1прил5!D421</f>
        <v>99.0.00.02020</v>
      </c>
      <c r="F423" s="17">
        <f>табл1прил5!E421</f>
        <v>320</v>
      </c>
      <c r="G423" s="18">
        <f>табл1прил5!F421</f>
        <v>191.5</v>
      </c>
      <c r="H423" s="12"/>
    </row>
    <row r="424" spans="1:8" ht="18.75" hidden="1">
      <c r="A424" s="6" t="str">
        <f>табл1прил5!A422</f>
        <v>Физическая культура и спорт</v>
      </c>
      <c r="B424" s="138">
        <f t="shared" si="6"/>
        <v>223</v>
      </c>
      <c r="C424" s="7">
        <f>табл1прил5!B422</f>
        <v>11</v>
      </c>
      <c r="D424" s="8" t="str">
        <f>табл1прил5!C422</f>
        <v/>
      </c>
      <c r="E424" s="9" t="str">
        <f>табл1прил5!D422</f>
        <v/>
      </c>
      <c r="F424" s="10" t="str">
        <f>табл1прил5!E422</f>
        <v/>
      </c>
      <c r="G424" s="11">
        <f>табл1прил5!F422</f>
        <v>0</v>
      </c>
      <c r="H424" s="12"/>
    </row>
    <row r="425" spans="1:8" s="121" customFormat="1" ht="18.75" hidden="1">
      <c r="A425" s="6" t="str">
        <f>табл1прил5!A423</f>
        <v>Массовый спорт</v>
      </c>
      <c r="B425" s="138">
        <f t="shared" si="6"/>
        <v>223</v>
      </c>
      <c r="C425" s="7">
        <f>табл1прил5!B423</f>
        <v>11</v>
      </c>
      <c r="D425" s="8">
        <f>табл1прил5!C423</f>
        <v>2</v>
      </c>
      <c r="E425" s="9" t="str">
        <f>табл1прил5!D423</f>
        <v/>
      </c>
      <c r="F425" s="10" t="str">
        <f>табл1прил5!E423</f>
        <v/>
      </c>
      <c r="G425" s="11">
        <f>табл1прил5!F423</f>
        <v>0</v>
      </c>
      <c r="H425" s="120"/>
    </row>
    <row r="426" spans="1:8" s="171" customFormat="1" ht="31.5" hidden="1">
      <c r="A426" s="13" t="str">
        <f>табл1прил5!A424</f>
        <v>Муниципальная программа "Физическая культура и спорт   ________ сельсовета</v>
      </c>
      <c r="B426" s="138">
        <f t="shared" si="6"/>
        <v>223</v>
      </c>
      <c r="C426" s="14">
        <f>табл1прил5!B424</f>
        <v>11</v>
      </c>
      <c r="D426" s="15">
        <f>табл1прил5!C424</f>
        <v>2</v>
      </c>
      <c r="E426" s="16" t="str">
        <f>табл1прил5!D424</f>
        <v>60.0.00.00000</v>
      </c>
      <c r="F426" s="17" t="str">
        <f>табл1прил5!E424</f>
        <v/>
      </c>
      <c r="G426" s="18">
        <f>табл1прил5!F424</f>
        <v>0</v>
      </c>
      <c r="H426" s="12"/>
    </row>
    <row r="427" spans="1:8" s="171" customFormat="1" ht="31.5" hidden="1">
      <c r="A427" s="13" t="str">
        <f>табл1прил5!A425</f>
        <v xml:space="preserve">Реализация мероприятий муниципальной программы "Физическая культура и спорт  __________сельсовета </v>
      </c>
      <c r="B427" s="138">
        <f t="shared" si="6"/>
        <v>223</v>
      </c>
      <c r="C427" s="14">
        <f>табл1прил5!B425</f>
        <v>11</v>
      </c>
      <c r="D427" s="15">
        <f>табл1прил5!C425</f>
        <v>2</v>
      </c>
      <c r="E427" s="16" t="str">
        <f>табл1прил5!D425</f>
        <v>60.0.00.01590</v>
      </c>
      <c r="F427" s="17">
        <f>табл1прил5!E425</f>
        <v>0</v>
      </c>
      <c r="G427" s="18">
        <f>табл1прил5!F425</f>
        <v>0</v>
      </c>
      <c r="H427" s="12"/>
    </row>
    <row r="428" spans="1:8" s="171" customFormat="1" ht="63" hidden="1">
      <c r="A428" s="13" t="str">
        <f>табл1прил5!A426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28" s="138">
        <f t="shared" si="6"/>
        <v>223</v>
      </c>
      <c r="C428" s="14">
        <f>табл1прил5!B426</f>
        <v>11</v>
      </c>
      <c r="D428" s="15">
        <f>табл1прил5!C426</f>
        <v>2</v>
      </c>
      <c r="E428" s="16" t="str">
        <f>табл1прил5!D426</f>
        <v>60.0.00.01590</v>
      </c>
      <c r="F428" s="17">
        <f>табл1прил5!E426</f>
        <v>100</v>
      </c>
      <c r="G428" s="18">
        <f>табл1прил5!F426</f>
        <v>0</v>
      </c>
      <c r="H428" s="12"/>
    </row>
    <row r="429" spans="1:8" s="171" customFormat="1" ht="18.75" hidden="1">
      <c r="A429" s="13" t="str">
        <f>табл1прил5!A427</f>
        <v>Расходы на выплаты персоналу казенных учреждений</v>
      </c>
      <c r="B429" s="138">
        <f t="shared" si="6"/>
        <v>223</v>
      </c>
      <c r="C429" s="14">
        <f>табл1прил5!B427</f>
        <v>11</v>
      </c>
      <c r="D429" s="15">
        <f>табл1прил5!C427</f>
        <v>2</v>
      </c>
      <c r="E429" s="16" t="str">
        <f>табл1прил5!D427</f>
        <v>60.0.00.01590</v>
      </c>
      <c r="F429" s="17">
        <f>табл1прил5!E427</f>
        <v>110</v>
      </c>
      <c r="G429" s="18">
        <f>табл1прил5!F427</f>
        <v>0</v>
      </c>
      <c r="H429" s="12"/>
    </row>
    <row r="430" spans="1:8" s="171" customFormat="1" ht="31.5" hidden="1">
      <c r="A430" s="13" t="str">
        <f>табл1прил5!A428</f>
        <v>Закупка товаров, работ и услуг для  государственных (муниципальных) нужд</v>
      </c>
      <c r="B430" s="138">
        <f t="shared" si="6"/>
        <v>223</v>
      </c>
      <c r="C430" s="14">
        <f>табл1прил5!B428</f>
        <v>11</v>
      </c>
      <c r="D430" s="15">
        <f>табл1прил5!C428</f>
        <v>2</v>
      </c>
      <c r="E430" s="16" t="str">
        <f>табл1прил5!D428</f>
        <v>60.0.00.01590</v>
      </c>
      <c r="F430" s="17">
        <f>табл1прил5!E428</f>
        <v>200</v>
      </c>
      <c r="G430" s="18">
        <f>табл1прил5!F428</f>
        <v>0</v>
      </c>
      <c r="H430" s="12"/>
    </row>
    <row r="431" spans="1:8" s="171" customFormat="1" ht="31.5" hidden="1">
      <c r="A431" s="13" t="str">
        <f>табл1прил5!A429</f>
        <v>Иные закупки товаров, работ и услуг для обеспечения государственных (муниципальных) нужд</v>
      </c>
      <c r="B431" s="138">
        <f t="shared" si="6"/>
        <v>223</v>
      </c>
      <c r="C431" s="14">
        <f>табл1прил5!B429</f>
        <v>11</v>
      </c>
      <c r="D431" s="15">
        <f>табл1прил5!C429</f>
        <v>2</v>
      </c>
      <c r="E431" s="16" t="str">
        <f>табл1прил5!D429</f>
        <v>60.0.00.01590</v>
      </c>
      <c r="F431" s="17">
        <f>табл1прил5!E429</f>
        <v>240</v>
      </c>
      <c r="G431" s="18">
        <f>табл1прил5!F429</f>
        <v>0</v>
      </c>
      <c r="H431" s="12"/>
    </row>
    <row r="432" spans="1:8" s="171" customFormat="1" ht="18.75" hidden="1">
      <c r="A432" s="13" t="str">
        <f>табл1прил5!A430</f>
        <v>Иные бюджетные ассигнования</v>
      </c>
      <c r="B432" s="138">
        <f t="shared" si="6"/>
        <v>223</v>
      </c>
      <c r="C432" s="14">
        <f>табл1прил5!B430</f>
        <v>11</v>
      </c>
      <c r="D432" s="15">
        <f>табл1прил5!C430</f>
        <v>2</v>
      </c>
      <c r="E432" s="16" t="str">
        <f>табл1прил5!D430</f>
        <v>60.0.00.01590</v>
      </c>
      <c r="F432" s="17">
        <f>табл1прил5!E430</f>
        <v>800</v>
      </c>
      <c r="G432" s="18">
        <f>табл1прил5!F430</f>
        <v>0</v>
      </c>
      <c r="H432" s="12"/>
    </row>
    <row r="433" spans="1:8" s="171" customFormat="1" ht="18.75" hidden="1">
      <c r="A433" s="13" t="str">
        <f>табл1прил5!A431</f>
        <v xml:space="preserve">Уплата налогов, сборов и иных платежей </v>
      </c>
      <c r="B433" s="138">
        <f t="shared" si="6"/>
        <v>223</v>
      </c>
      <c r="C433" s="14">
        <f>табл1прил5!B431</f>
        <v>11</v>
      </c>
      <c r="D433" s="15">
        <f>табл1прил5!C431</f>
        <v>2</v>
      </c>
      <c r="E433" s="16" t="str">
        <f>табл1прил5!D431</f>
        <v>60.0.00.01590</v>
      </c>
      <c r="F433" s="17">
        <f>табл1прил5!E431</f>
        <v>850</v>
      </c>
      <c r="G433" s="18">
        <f>табл1прил5!F431</f>
        <v>0</v>
      </c>
      <c r="H433" s="12"/>
    </row>
    <row r="434" spans="1:8" s="171" customFormat="1" ht="31.5" hidden="1">
      <c r="A434" s="13" t="str">
        <f>табл1прил5!A432</f>
        <v>Субсидия на реализацию муниципальной программы "Физическая культура и спорт  ______ сельсовета</v>
      </c>
      <c r="B434" s="138">
        <f t="shared" si="6"/>
        <v>223</v>
      </c>
      <c r="C434" s="14">
        <f>табл1прил5!B432</f>
        <v>11</v>
      </c>
      <c r="D434" s="15">
        <f>табл1прил5!C432</f>
        <v>2</v>
      </c>
      <c r="E434" s="16" t="str">
        <f>табл1прил5!D432</f>
        <v>60.0.00.03590</v>
      </c>
      <c r="F434" s="17">
        <f>табл1прил5!E432</f>
        <v>0</v>
      </c>
      <c r="G434" s="18">
        <f>табл1прил5!F432</f>
        <v>0</v>
      </c>
      <c r="H434" s="12"/>
    </row>
    <row r="435" spans="1:8" s="171" customFormat="1" ht="31.5" hidden="1">
      <c r="A435" s="13" t="str">
        <f>табл1прил5!A433</f>
        <v>Предоставление субсидий  бюджетным, автономным учреждениям и иным некоммерческим организациям</v>
      </c>
      <c r="B435" s="138">
        <f t="shared" si="6"/>
        <v>223</v>
      </c>
      <c r="C435" s="14">
        <f>табл1прил5!B433</f>
        <v>11</v>
      </c>
      <c r="D435" s="15">
        <f>табл1прил5!C433</f>
        <v>2</v>
      </c>
      <c r="E435" s="16" t="str">
        <f>табл1прил5!D433</f>
        <v>60.0.00.03590</v>
      </c>
      <c r="F435" s="17">
        <f>табл1прил5!E433</f>
        <v>600</v>
      </c>
      <c r="G435" s="18">
        <f>табл1прил5!F433</f>
        <v>0</v>
      </c>
      <c r="H435" s="71"/>
    </row>
    <row r="436" spans="1:8" s="171" customFormat="1" ht="18.75" hidden="1">
      <c r="A436" s="13" t="str">
        <f>табл1прил5!A434</f>
        <v>Субсидии автономным учреждениям</v>
      </c>
      <c r="B436" s="138">
        <f t="shared" si="6"/>
        <v>223</v>
      </c>
      <c r="C436" s="14">
        <f>табл1прил5!B434</f>
        <v>11</v>
      </c>
      <c r="D436" s="15">
        <f>табл1прил5!C434</f>
        <v>2</v>
      </c>
      <c r="E436" s="16" t="str">
        <f>табл1прил5!D434</f>
        <v>60.0.00.03590</v>
      </c>
      <c r="F436" s="17">
        <f>табл1прил5!E434</f>
        <v>620</v>
      </c>
      <c r="G436" s="18">
        <f>табл1прил5!F434</f>
        <v>0</v>
      </c>
      <c r="H436" s="12"/>
    </row>
    <row r="437" spans="1:8" s="171" customFormat="1" ht="47.25" hidden="1">
      <c r="A437" s="13" t="str">
        <f>табл1прил5!A435</f>
        <v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v>
      </c>
      <c r="B437" s="138">
        <f t="shared" si="6"/>
        <v>223</v>
      </c>
      <c r="C437" s="14">
        <f>табл1прил5!B435</f>
        <v>11</v>
      </c>
      <c r="D437" s="15">
        <f>табл1прил5!C435</f>
        <v>2</v>
      </c>
      <c r="E437" s="16" t="str">
        <f>табл1прил5!D435</f>
        <v>60.0.00.70510</v>
      </c>
      <c r="F437" s="17">
        <f>табл1прил5!E435</f>
        <v>0</v>
      </c>
      <c r="G437" s="18">
        <f>табл1прил5!F435</f>
        <v>0</v>
      </c>
      <c r="H437" s="12"/>
    </row>
    <row r="438" spans="1:8" s="171" customFormat="1" ht="63" hidden="1">
      <c r="A438" s="13" t="str">
        <f>табл1прил5!A436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38" s="138">
        <f t="shared" si="6"/>
        <v>223</v>
      </c>
      <c r="C438" s="14">
        <f>табл1прил5!B436</f>
        <v>11</v>
      </c>
      <c r="D438" s="15">
        <f>табл1прил5!C436</f>
        <v>2</v>
      </c>
      <c r="E438" s="16" t="str">
        <f>табл1прил5!D436</f>
        <v>60.0.00.70510</v>
      </c>
      <c r="F438" s="17">
        <f>табл1прил5!E436</f>
        <v>100</v>
      </c>
      <c r="G438" s="18">
        <f>табл1прил5!F436</f>
        <v>0</v>
      </c>
      <c r="H438" s="71"/>
    </row>
    <row r="439" spans="1:8" s="171" customFormat="1" ht="18.75" hidden="1">
      <c r="A439" s="24" t="str">
        <f>табл1прил5!A437</f>
        <v>Расходы на выплаты персоналу казенных учреждений</v>
      </c>
      <c r="B439" s="222">
        <f t="shared" si="6"/>
        <v>223</v>
      </c>
      <c r="C439" s="25">
        <f>табл1прил5!B437</f>
        <v>11</v>
      </c>
      <c r="D439" s="26">
        <f>табл1прил5!C437</f>
        <v>2</v>
      </c>
      <c r="E439" s="27" t="str">
        <f>табл1прил5!D437</f>
        <v>60.0.00.70510</v>
      </c>
      <c r="F439" s="28">
        <f>табл1прил5!E437</f>
        <v>110</v>
      </c>
      <c r="G439" s="29">
        <f>табл1прил5!F437</f>
        <v>0</v>
      </c>
      <c r="H439" s="12"/>
    </row>
    <row r="440" spans="1:8" s="171" customFormat="1" ht="18.75" hidden="1">
      <c r="A440" s="13" t="str">
        <f>табл1прил5!A438</f>
        <v>Непрограммные направления бюджета</v>
      </c>
      <c r="B440" s="138">
        <f t="shared" si="6"/>
        <v>223</v>
      </c>
      <c r="C440" s="14">
        <f>табл1прил5!B438</f>
        <v>11</v>
      </c>
      <c r="D440" s="15">
        <f>табл1прил5!C438</f>
        <v>2</v>
      </c>
      <c r="E440" s="16" t="str">
        <f>табл1прил5!D438</f>
        <v>99.0.00.00000</v>
      </c>
      <c r="F440" s="17" t="str">
        <f>табл1прил5!E438</f>
        <v/>
      </c>
      <c r="G440" s="18">
        <f>табл1прил5!F438</f>
        <v>0</v>
      </c>
      <c r="H440" s="12"/>
    </row>
    <row r="441" spans="1:8" s="171" customFormat="1" ht="18.75" hidden="1">
      <c r="A441" s="13" t="str">
        <f>табл1прил5!A439</f>
        <v>Развитие физической культуры и спорта в поселении</v>
      </c>
      <c r="B441" s="138">
        <f t="shared" si="6"/>
        <v>223</v>
      </c>
      <c r="C441" s="14">
        <f>табл1прил5!B439</f>
        <v>11</v>
      </c>
      <c r="D441" s="15">
        <f>табл1прил5!C439</f>
        <v>2</v>
      </c>
      <c r="E441" s="16" t="str">
        <f>табл1прил5!D439</f>
        <v>99.0.00.01590</v>
      </c>
      <c r="F441" s="17">
        <f>табл1прил5!E439</f>
        <v>0</v>
      </c>
      <c r="G441" s="18">
        <f>табл1прил5!F439</f>
        <v>0</v>
      </c>
      <c r="H441" s="12"/>
    </row>
    <row r="442" spans="1:8" s="171" customFormat="1" ht="63" hidden="1">
      <c r="A442" s="13" t="str">
        <f>табл1прил5!A440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2" s="138">
        <f t="shared" si="6"/>
        <v>223</v>
      </c>
      <c r="C442" s="14">
        <f>табл1прил5!B440</f>
        <v>11</v>
      </c>
      <c r="D442" s="15">
        <f>табл1прил5!C440</f>
        <v>2</v>
      </c>
      <c r="E442" s="16" t="str">
        <f>табл1прил5!D440</f>
        <v>99.0.00.01590</v>
      </c>
      <c r="F442" s="17">
        <f>табл1прил5!E440</f>
        <v>100</v>
      </c>
      <c r="G442" s="18">
        <f>табл1прил5!F440</f>
        <v>0</v>
      </c>
      <c r="H442" s="12"/>
    </row>
    <row r="443" spans="1:8" s="171" customFormat="1" ht="18.75" hidden="1">
      <c r="A443" s="13" t="str">
        <f>табл1прил5!A441</f>
        <v>Расходы на выплаты персоналу казенных учреждений</v>
      </c>
      <c r="B443" s="138">
        <f t="shared" si="6"/>
        <v>223</v>
      </c>
      <c r="C443" s="14">
        <f>табл1прил5!B441</f>
        <v>11</v>
      </c>
      <c r="D443" s="15">
        <f>табл1прил5!C441</f>
        <v>2</v>
      </c>
      <c r="E443" s="16" t="str">
        <f>табл1прил5!D441</f>
        <v>99.0.00.01590</v>
      </c>
      <c r="F443" s="17">
        <f>табл1прил5!E441</f>
        <v>110</v>
      </c>
      <c r="G443" s="18">
        <f>табл1прил5!F441</f>
        <v>0</v>
      </c>
      <c r="H443" s="12"/>
    </row>
    <row r="444" spans="1:8" s="171" customFormat="1" ht="31.5" hidden="1">
      <c r="A444" s="13" t="str">
        <f>табл1прил5!A442</f>
        <v>Закупка товаров, работ и услуг для  государственных (муниципальных) нужд</v>
      </c>
      <c r="B444" s="138">
        <f t="shared" si="6"/>
        <v>223</v>
      </c>
      <c r="C444" s="14">
        <f>табл1прил5!B442</f>
        <v>11</v>
      </c>
      <c r="D444" s="15">
        <f>табл1прил5!C442</f>
        <v>2</v>
      </c>
      <c r="E444" s="16" t="str">
        <f>табл1прил5!D442</f>
        <v>99.0.00.01590</v>
      </c>
      <c r="F444" s="17">
        <f>табл1прил5!E442</f>
        <v>200</v>
      </c>
      <c r="G444" s="18">
        <f>табл1прил5!F442</f>
        <v>0</v>
      </c>
      <c r="H444" s="12"/>
    </row>
    <row r="445" spans="1:8" s="171" customFormat="1" ht="31.5" hidden="1">
      <c r="A445" s="13" t="str">
        <f>табл1прил5!A443</f>
        <v>Иные закупки товаров, работ и услуг для обеспечения государственных (муниципальных) нужд</v>
      </c>
      <c r="B445" s="138">
        <f t="shared" si="6"/>
        <v>223</v>
      </c>
      <c r="C445" s="14">
        <f>табл1прил5!B443</f>
        <v>11</v>
      </c>
      <c r="D445" s="15">
        <f>табл1прил5!C443</f>
        <v>2</v>
      </c>
      <c r="E445" s="16" t="str">
        <f>табл1прил5!D443</f>
        <v>99.0.00.01590</v>
      </c>
      <c r="F445" s="17">
        <f>табл1прил5!E443</f>
        <v>240</v>
      </c>
      <c r="G445" s="18">
        <f>табл1прил5!F443</f>
        <v>0</v>
      </c>
      <c r="H445" s="12"/>
    </row>
    <row r="446" spans="1:8" s="171" customFormat="1" ht="18.75" hidden="1">
      <c r="A446" s="13" t="str">
        <f>табл1прил5!A444</f>
        <v>Иные бюджетные ассигнования</v>
      </c>
      <c r="B446" s="138">
        <f t="shared" si="6"/>
        <v>223</v>
      </c>
      <c r="C446" s="14">
        <f>табл1прил5!B444</f>
        <v>11</v>
      </c>
      <c r="D446" s="15">
        <f>табл1прил5!C444</f>
        <v>2</v>
      </c>
      <c r="E446" s="16" t="str">
        <f>табл1прил5!D444</f>
        <v>99.0.00.01590</v>
      </c>
      <c r="F446" s="17">
        <f>табл1прил5!E444</f>
        <v>800</v>
      </c>
      <c r="G446" s="18">
        <f>табл1прил5!F444</f>
        <v>0</v>
      </c>
      <c r="H446" s="12"/>
    </row>
    <row r="447" spans="1:8" s="171" customFormat="1" ht="18.75" hidden="1">
      <c r="A447" s="13" t="str">
        <f>табл1прил5!A445</f>
        <v xml:space="preserve">Уплата налогов, сборов и иных платежей </v>
      </c>
      <c r="B447" s="138">
        <f t="shared" si="6"/>
        <v>223</v>
      </c>
      <c r="C447" s="14">
        <f>табл1прил5!B445</f>
        <v>11</v>
      </c>
      <c r="D447" s="15">
        <f>табл1прил5!C445</f>
        <v>2</v>
      </c>
      <c r="E447" s="16" t="str">
        <f>табл1прил5!D445</f>
        <v>99.0.00.01590</v>
      </c>
      <c r="F447" s="17">
        <f>табл1прил5!E445</f>
        <v>850</v>
      </c>
      <c r="G447" s="18">
        <f>табл1прил5!F445</f>
        <v>0</v>
      </c>
      <c r="H447" s="12"/>
    </row>
    <row r="448" spans="1:8" s="121" customFormat="1" ht="18.75" hidden="1">
      <c r="A448" s="6" t="str">
        <f>табл1прил5!A446</f>
        <v>Другие вопросы в области физической культуры и спорта</v>
      </c>
      <c r="B448" s="138">
        <f t="shared" si="6"/>
        <v>223</v>
      </c>
      <c r="C448" s="7">
        <f>табл1прил5!B446</f>
        <v>11</v>
      </c>
      <c r="D448" s="8">
        <f>табл1прил5!C446</f>
        <v>5</v>
      </c>
      <c r="E448" s="9" t="str">
        <f>табл1прил5!D446</f>
        <v/>
      </c>
      <c r="F448" s="10" t="str">
        <f>табл1прил5!E446</f>
        <v/>
      </c>
      <c r="G448" s="11">
        <f>табл1прил5!F446</f>
        <v>0</v>
      </c>
      <c r="H448" s="120"/>
    </row>
    <row r="449" spans="1:8" s="171" customFormat="1" ht="31.5" hidden="1">
      <c r="A449" s="13" t="str">
        <f>табл1прил5!A447</f>
        <v xml:space="preserve">Муниципальная программа "Физическая культура и спорт   ________ сельсовета </v>
      </c>
      <c r="B449" s="138">
        <f t="shared" si="6"/>
        <v>223</v>
      </c>
      <c r="C449" s="14">
        <f>табл1прил5!B447</f>
        <v>11</v>
      </c>
      <c r="D449" s="15">
        <f>табл1прил5!C447</f>
        <v>5</v>
      </c>
      <c r="E449" s="16" t="str">
        <f>табл1прил5!D447</f>
        <v>60.0.00.00000</v>
      </c>
      <c r="F449" s="17">
        <f>табл1прил5!E447</f>
        <v>0</v>
      </c>
      <c r="G449" s="18">
        <f>табл1прил5!F447</f>
        <v>0</v>
      </c>
      <c r="H449" s="12"/>
    </row>
    <row r="450" spans="1:8" s="171" customFormat="1" ht="31.5" hidden="1">
      <c r="A450" s="13" t="str">
        <f>табл1прил5!A448</f>
        <v xml:space="preserve">Реализация мероприятий муниципальной программы "Физическая культура и спорт  __________сельсовета </v>
      </c>
      <c r="B450" s="138">
        <f t="shared" si="6"/>
        <v>223</v>
      </c>
      <c r="C450" s="14">
        <f>табл1прил5!B448</f>
        <v>11</v>
      </c>
      <c r="D450" s="15">
        <f>табл1прил5!C448</f>
        <v>5</v>
      </c>
      <c r="E450" s="16" t="str">
        <f>табл1прил5!D448</f>
        <v>60.0.00.01590</v>
      </c>
      <c r="F450" s="17" t="str">
        <f>табл1прил5!E448</f>
        <v/>
      </c>
      <c r="G450" s="18">
        <f>табл1прил5!F448</f>
        <v>0</v>
      </c>
      <c r="H450" s="12"/>
    </row>
    <row r="451" spans="1:8" s="171" customFormat="1" ht="63" hidden="1">
      <c r="A451" s="13" t="str">
        <f>табл1прил5!A449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51" s="138">
        <f t="shared" si="6"/>
        <v>223</v>
      </c>
      <c r="C451" s="14">
        <f>табл1прил5!B449</f>
        <v>11</v>
      </c>
      <c r="D451" s="15">
        <f>табл1прил5!C449</f>
        <v>5</v>
      </c>
      <c r="E451" s="16" t="str">
        <f>табл1прил5!D449</f>
        <v>60.0.00.01590</v>
      </c>
      <c r="F451" s="17">
        <f>табл1прил5!E449</f>
        <v>100</v>
      </c>
      <c r="G451" s="18">
        <f>табл1прил5!F449</f>
        <v>0</v>
      </c>
      <c r="H451" s="12"/>
    </row>
    <row r="452" spans="1:8" s="171" customFormat="1" ht="18.75" hidden="1">
      <c r="A452" s="13" t="str">
        <f>табл1прил5!A450</f>
        <v>Расходы на выплаты персоналу казенных учреждений</v>
      </c>
      <c r="B452" s="138">
        <f t="shared" si="6"/>
        <v>223</v>
      </c>
      <c r="C452" s="14">
        <f>табл1прил5!B450</f>
        <v>11</v>
      </c>
      <c r="D452" s="15">
        <f>табл1прил5!C450</f>
        <v>5</v>
      </c>
      <c r="E452" s="16" t="str">
        <f>табл1прил5!D450</f>
        <v>60.0.00.01590</v>
      </c>
      <c r="F452" s="17">
        <f>табл1прил5!E450</f>
        <v>110</v>
      </c>
      <c r="G452" s="18">
        <f>табл1прил5!F450</f>
        <v>0</v>
      </c>
      <c r="H452" s="12"/>
    </row>
    <row r="453" spans="1:8" s="171" customFormat="1" ht="31.5" hidden="1">
      <c r="A453" s="13" t="str">
        <f>табл1прил5!A451</f>
        <v>Закупка товаров, работ и услуг для  государственных (муниципальных) нужд</v>
      </c>
      <c r="B453" s="138">
        <f t="shared" si="6"/>
        <v>223</v>
      </c>
      <c r="C453" s="14">
        <f>табл1прил5!B451</f>
        <v>11</v>
      </c>
      <c r="D453" s="15">
        <f>табл1прил5!C451</f>
        <v>5</v>
      </c>
      <c r="E453" s="16" t="str">
        <f>табл1прил5!D451</f>
        <v>60.0.00.01590</v>
      </c>
      <c r="F453" s="17">
        <f>табл1прил5!E451</f>
        <v>200</v>
      </c>
      <c r="G453" s="18">
        <f>табл1прил5!F451</f>
        <v>0</v>
      </c>
      <c r="H453" s="12"/>
    </row>
    <row r="454" spans="1:8" s="171" customFormat="1" ht="31.5" hidden="1">
      <c r="A454" s="13" t="str">
        <f>табл1прил5!A452</f>
        <v>Иные закупки товаров, работ и услуг для обеспечения государственных (муниципальных) нужд</v>
      </c>
      <c r="B454" s="138">
        <f t="shared" si="6"/>
        <v>223</v>
      </c>
      <c r="C454" s="14">
        <f>табл1прил5!B452</f>
        <v>11</v>
      </c>
      <c r="D454" s="15">
        <f>табл1прил5!C452</f>
        <v>5</v>
      </c>
      <c r="E454" s="16" t="str">
        <f>табл1прил5!D452</f>
        <v>60.0.00.01590</v>
      </c>
      <c r="F454" s="17">
        <f>табл1прил5!E452</f>
        <v>240</v>
      </c>
      <c r="G454" s="18">
        <f>табл1прил5!F452</f>
        <v>0</v>
      </c>
      <c r="H454" s="12"/>
    </row>
    <row r="455" spans="1:8" s="171" customFormat="1" ht="18.75" hidden="1">
      <c r="A455" s="13" t="str">
        <f>табл1прил5!A453</f>
        <v>Иные бюджетные ассигнования</v>
      </c>
      <c r="B455" s="138">
        <f t="shared" si="6"/>
        <v>223</v>
      </c>
      <c r="C455" s="14">
        <f>табл1прил5!B453</f>
        <v>11</v>
      </c>
      <c r="D455" s="15">
        <f>табл1прил5!C453</f>
        <v>5</v>
      </c>
      <c r="E455" s="16" t="str">
        <f>табл1прил5!D453</f>
        <v>60.0.00.01590</v>
      </c>
      <c r="F455" s="17">
        <f>табл1прил5!E453</f>
        <v>800</v>
      </c>
      <c r="G455" s="18">
        <f>табл1прил5!F453</f>
        <v>0</v>
      </c>
      <c r="H455" s="12"/>
    </row>
    <row r="456" spans="1:8" s="171" customFormat="1" ht="18.75" hidden="1">
      <c r="A456" s="13" t="str">
        <f>табл1прил5!A454</f>
        <v xml:space="preserve">Уплата налогов, сборов и иных платежей </v>
      </c>
      <c r="B456" s="138">
        <f t="shared" si="6"/>
        <v>223</v>
      </c>
      <c r="C456" s="14">
        <f>табл1прил5!B454</f>
        <v>11</v>
      </c>
      <c r="D456" s="15">
        <f>табл1прил5!C454</f>
        <v>5</v>
      </c>
      <c r="E456" s="16" t="str">
        <f>табл1прил5!D454</f>
        <v>60.0.00.01590</v>
      </c>
      <c r="F456" s="17">
        <f>табл1прил5!E454</f>
        <v>850</v>
      </c>
      <c r="G456" s="18">
        <f>табл1прил5!F454</f>
        <v>0</v>
      </c>
      <c r="H456" s="12"/>
    </row>
    <row r="457" spans="1:8" s="171" customFormat="1" ht="18.75" hidden="1">
      <c r="A457" s="13" t="str">
        <f>табл1прил5!A455</f>
        <v>Непрограммные направления бюджета</v>
      </c>
      <c r="B457" s="138">
        <f t="shared" si="6"/>
        <v>223</v>
      </c>
      <c r="C457" s="14">
        <f>табл1прил5!B455</f>
        <v>11</v>
      </c>
      <c r="D457" s="15">
        <f>табл1прил5!C455</f>
        <v>5</v>
      </c>
      <c r="E457" s="16" t="str">
        <f>табл1прил5!D455</f>
        <v>99.0.00.00000</v>
      </c>
      <c r="F457" s="17">
        <f>табл1прил5!E455</f>
        <v>0</v>
      </c>
      <c r="G457" s="18">
        <f>табл1прил5!F455</f>
        <v>0</v>
      </c>
      <c r="H457" s="12"/>
    </row>
    <row r="458" spans="1:8" s="171" customFormat="1" ht="18.75" hidden="1">
      <c r="A458" s="13" t="str">
        <f>табл1прил5!A456</f>
        <v>Развитие физической культуры и спорта в поселении</v>
      </c>
      <c r="B458" s="138">
        <f t="shared" si="6"/>
        <v>223</v>
      </c>
      <c r="C458" s="14">
        <f>табл1прил5!B456</f>
        <v>11</v>
      </c>
      <c r="D458" s="15">
        <f>табл1прил5!C456</f>
        <v>5</v>
      </c>
      <c r="E458" s="16" t="str">
        <f>табл1прил5!D456</f>
        <v>99.0.00.01590</v>
      </c>
      <c r="F458" s="17" t="str">
        <f>табл1прил5!E456</f>
        <v/>
      </c>
      <c r="G458" s="18">
        <f>табл1прил5!F456</f>
        <v>0</v>
      </c>
      <c r="H458" s="12"/>
    </row>
    <row r="459" spans="1:8" s="171" customFormat="1" ht="63" hidden="1">
      <c r="A459" s="13" t="str">
        <f>табл1прил5!A457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59" s="138">
        <f t="shared" si="6"/>
        <v>223</v>
      </c>
      <c r="C459" s="14">
        <f>табл1прил5!B457</f>
        <v>11</v>
      </c>
      <c r="D459" s="15">
        <f>табл1прил5!C457</f>
        <v>5</v>
      </c>
      <c r="E459" s="16" t="str">
        <f>табл1прил5!D457</f>
        <v>99.0.00.01590</v>
      </c>
      <c r="F459" s="17">
        <f>табл1прил5!E457</f>
        <v>100</v>
      </c>
      <c r="G459" s="18">
        <f>табл1прил5!F457</f>
        <v>0</v>
      </c>
      <c r="H459" s="12"/>
    </row>
    <row r="460" spans="1:8" s="171" customFormat="1" ht="18.75" hidden="1">
      <c r="A460" s="13" t="str">
        <f>табл1прил5!A458</f>
        <v>Расходы на выплаты персоналу казенных учреждений</v>
      </c>
      <c r="B460" s="138">
        <f t="shared" si="6"/>
        <v>223</v>
      </c>
      <c r="C460" s="14">
        <f>табл1прил5!B458</f>
        <v>11</v>
      </c>
      <c r="D460" s="15">
        <f>табл1прил5!C458</f>
        <v>5</v>
      </c>
      <c r="E460" s="16" t="str">
        <f>табл1прил5!D458</f>
        <v>99.0.00.01590</v>
      </c>
      <c r="F460" s="17">
        <f>табл1прил5!E458</f>
        <v>110</v>
      </c>
      <c r="G460" s="18">
        <f>табл1прил5!F458</f>
        <v>0</v>
      </c>
      <c r="H460" s="12"/>
    </row>
    <row r="461" spans="1:8" s="171" customFormat="1" ht="31.5" hidden="1">
      <c r="A461" s="13" t="str">
        <f>табл1прил5!A459</f>
        <v>Закупка товаров, работ и услуг для  государственных (муниципальных) нужд</v>
      </c>
      <c r="B461" s="138">
        <f t="shared" si="6"/>
        <v>223</v>
      </c>
      <c r="C461" s="14">
        <f>табл1прил5!B459</f>
        <v>11</v>
      </c>
      <c r="D461" s="15">
        <f>табл1прил5!C459</f>
        <v>5</v>
      </c>
      <c r="E461" s="16" t="str">
        <f>табл1прил5!D459</f>
        <v>99.0.00.01590</v>
      </c>
      <c r="F461" s="17">
        <f>табл1прил5!E459</f>
        <v>200</v>
      </c>
      <c r="G461" s="18">
        <f>табл1прил5!F459</f>
        <v>0</v>
      </c>
      <c r="H461" s="12"/>
    </row>
    <row r="462" spans="1:8" s="171" customFormat="1" ht="31.5" hidden="1">
      <c r="A462" s="13" t="str">
        <f>табл1прил5!A460</f>
        <v>Иные закупки товаров, работ и услуг для обеспечения государственных (муниципальных) нужд</v>
      </c>
      <c r="B462" s="138">
        <f t="shared" si="6"/>
        <v>223</v>
      </c>
      <c r="C462" s="14">
        <f>табл1прил5!B460</f>
        <v>11</v>
      </c>
      <c r="D462" s="15">
        <f>табл1прил5!C460</f>
        <v>5</v>
      </c>
      <c r="E462" s="16" t="str">
        <f>табл1прил5!D460</f>
        <v>99.0.00.01590</v>
      </c>
      <c r="F462" s="17">
        <f>табл1прил5!E460</f>
        <v>240</v>
      </c>
      <c r="G462" s="18">
        <f>табл1прил5!F460</f>
        <v>0</v>
      </c>
      <c r="H462" s="12"/>
    </row>
    <row r="463" spans="1:8" s="171" customFormat="1" ht="18.75" hidden="1">
      <c r="A463" s="13" t="str">
        <f>табл1прил5!A461</f>
        <v>Иные бюджетные ассигнования</v>
      </c>
      <c r="B463" s="138">
        <f t="shared" si="6"/>
        <v>223</v>
      </c>
      <c r="C463" s="14">
        <f>табл1прил5!B461</f>
        <v>11</v>
      </c>
      <c r="D463" s="15">
        <f>табл1прил5!C461</f>
        <v>5</v>
      </c>
      <c r="E463" s="16" t="str">
        <f>табл1прил5!D461</f>
        <v>99.0.00.01590</v>
      </c>
      <c r="F463" s="17">
        <f>табл1прил5!E461</f>
        <v>800</v>
      </c>
      <c r="G463" s="18">
        <f>табл1прил5!F461</f>
        <v>0</v>
      </c>
      <c r="H463" s="12"/>
    </row>
    <row r="464" spans="1:8" s="171" customFormat="1" ht="18.75" hidden="1">
      <c r="A464" s="13" t="str">
        <f>табл1прил5!A462</f>
        <v xml:space="preserve">Уплата налогов, сборов и иных платежей </v>
      </c>
      <c r="B464" s="138">
        <f t="shared" si="6"/>
        <v>223</v>
      </c>
      <c r="C464" s="14">
        <f>табл1прил5!B462</f>
        <v>11</v>
      </c>
      <c r="D464" s="15">
        <f>табл1прил5!C462</f>
        <v>5</v>
      </c>
      <c r="E464" s="16" t="str">
        <f>табл1прил5!D462</f>
        <v>99.0.00.01590</v>
      </c>
      <c r="F464" s="17">
        <f>табл1прил5!E462</f>
        <v>850</v>
      </c>
      <c r="G464" s="18">
        <f>табл1прил5!F462</f>
        <v>0</v>
      </c>
      <c r="H464" s="12"/>
    </row>
    <row r="465" spans="1:8" ht="18.75" hidden="1">
      <c r="A465" s="6" t="str">
        <f>табл1прил5!A463</f>
        <v>Средства массовой информации</v>
      </c>
      <c r="B465" s="138">
        <f t="shared" si="6"/>
        <v>223</v>
      </c>
      <c r="C465" s="7">
        <f>табл1прил5!B463</f>
        <v>12</v>
      </c>
      <c r="D465" s="8"/>
      <c r="E465" s="9" t="str">
        <f>табл1прил5!D463</f>
        <v/>
      </c>
      <c r="F465" s="10" t="str">
        <f>табл1прил5!E463</f>
        <v/>
      </c>
      <c r="G465" s="11">
        <f>табл1прил5!F463</f>
        <v>0</v>
      </c>
      <c r="H465" s="12"/>
    </row>
    <row r="466" spans="1:8" s="171" customFormat="1" ht="18.75" hidden="1">
      <c r="A466" s="13" t="str">
        <f>табл1прил5!A464</f>
        <v>Периодическая печать и издательства</v>
      </c>
      <c r="B466" s="138">
        <f t="shared" si="6"/>
        <v>223</v>
      </c>
      <c r="C466" s="14">
        <f>табл1прил5!B464</f>
        <v>12</v>
      </c>
      <c r="D466" s="15">
        <f>табл1прил5!C464</f>
        <v>2</v>
      </c>
      <c r="E466" s="16">
        <f>табл1прил5!D464</f>
        <v>0</v>
      </c>
      <c r="F466" s="17">
        <f>табл1прил5!E464</f>
        <v>0</v>
      </c>
      <c r="G466" s="18">
        <f>табл1прил5!F464</f>
        <v>0</v>
      </c>
      <c r="H466" s="12"/>
    </row>
    <row r="467" spans="1:8" s="171" customFormat="1" ht="18.75" hidden="1">
      <c r="A467" s="13" t="str">
        <f>табл1прил5!A465</f>
        <v>Непрограммные направления бюджета</v>
      </c>
      <c r="B467" s="138">
        <f t="shared" si="6"/>
        <v>223</v>
      </c>
      <c r="C467" s="14">
        <f>табл1прил5!B465</f>
        <v>12</v>
      </c>
      <c r="D467" s="15">
        <f>табл1прил5!C465</f>
        <v>2</v>
      </c>
      <c r="E467" s="16" t="str">
        <f>табл1прил5!D465</f>
        <v>99.0.00.00000</v>
      </c>
      <c r="F467" s="17">
        <f>табл1прил5!E465</f>
        <v>0</v>
      </c>
      <c r="G467" s="18">
        <f>табл1прил5!F465</f>
        <v>0</v>
      </c>
      <c r="H467" s="12"/>
    </row>
    <row r="468" spans="1:8" s="171" customFormat="1" ht="31.5" hidden="1">
      <c r="A468" s="13" t="str">
        <f>табл1прил5!A466</f>
        <v xml:space="preserve">Информирование населения о социально-экономическом развитии и культурном развитии поселений и иной информации </v>
      </c>
      <c r="B468" s="138">
        <f t="shared" si="6"/>
        <v>223</v>
      </c>
      <c r="C468" s="14">
        <f>табл1прил5!B466</f>
        <v>12</v>
      </c>
      <c r="D468" s="15">
        <f>табл1прил5!C466</f>
        <v>2</v>
      </c>
      <c r="E468" s="16" t="str">
        <f>табл1прил5!D466</f>
        <v>99.0.00.40610</v>
      </c>
      <c r="F468" s="17">
        <f>табл1прил5!E466</f>
        <v>0</v>
      </c>
      <c r="G468" s="18">
        <f>табл1прил5!F466</f>
        <v>0</v>
      </c>
      <c r="H468" s="12"/>
    </row>
    <row r="469" spans="1:8" s="171" customFormat="1" ht="63" hidden="1">
      <c r="A469" s="13" t="str">
        <f>табл1прил5!A467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69" s="138">
        <f t="shared" si="6"/>
        <v>223</v>
      </c>
      <c r="C469" s="14">
        <f>табл1прил5!B467</f>
        <v>12</v>
      </c>
      <c r="D469" s="15">
        <f>табл1прил5!C467</f>
        <v>2</v>
      </c>
      <c r="E469" s="16" t="str">
        <f>табл1прил5!D467</f>
        <v>99.0.00.40610</v>
      </c>
      <c r="F469" s="17">
        <f>табл1прил5!E467</f>
        <v>100</v>
      </c>
      <c r="G469" s="18">
        <f>табл1прил5!F467</f>
        <v>0</v>
      </c>
      <c r="H469" s="12"/>
    </row>
    <row r="470" spans="1:8" s="171" customFormat="1" ht="18.75" hidden="1">
      <c r="A470" s="13" t="str">
        <f>табл1прил5!A468</f>
        <v>Расходы на выплаты персоналу казенных учреждений</v>
      </c>
      <c r="B470" s="138">
        <f t="shared" si="6"/>
        <v>223</v>
      </c>
      <c r="C470" s="14">
        <f>табл1прил5!B468</f>
        <v>12</v>
      </c>
      <c r="D470" s="15">
        <f>табл1прил5!C468</f>
        <v>2</v>
      </c>
      <c r="E470" s="16" t="str">
        <f>табл1прил5!D468</f>
        <v>99.0.00.40610</v>
      </c>
      <c r="F470" s="17">
        <f>табл1прил5!E468</f>
        <v>110</v>
      </c>
      <c r="G470" s="18">
        <f>табл1прил5!F468</f>
        <v>0</v>
      </c>
      <c r="H470" s="12"/>
    </row>
    <row r="471" spans="1:8" s="171" customFormat="1" ht="31.5" hidden="1">
      <c r="A471" s="13" t="str">
        <f>табл1прил5!A469</f>
        <v>Закупка товаров, работ и услуг для  государственных (муниципальных) нужд</v>
      </c>
      <c r="B471" s="138">
        <f t="shared" si="6"/>
        <v>223</v>
      </c>
      <c r="C471" s="14">
        <f>табл1прил5!B469</f>
        <v>12</v>
      </c>
      <c r="D471" s="15">
        <f>табл1прил5!C469</f>
        <v>2</v>
      </c>
      <c r="E471" s="16" t="str">
        <f>табл1прил5!D469</f>
        <v>99.0.00.40610</v>
      </c>
      <c r="F471" s="17">
        <f>табл1прил5!E469</f>
        <v>200</v>
      </c>
      <c r="G471" s="18">
        <f>табл1прил5!F469</f>
        <v>0</v>
      </c>
      <c r="H471" s="12"/>
    </row>
    <row r="472" spans="1:8" s="171" customFormat="1" ht="31.5" hidden="1">
      <c r="A472" s="13" t="str">
        <f>табл1прил5!A470</f>
        <v>Иные закупки товаров, работ и услуг для обеспечения государственных (муниципальных) нужд</v>
      </c>
      <c r="B472" s="138">
        <f t="shared" si="6"/>
        <v>223</v>
      </c>
      <c r="C472" s="14">
        <f>табл1прил5!B470</f>
        <v>12</v>
      </c>
      <c r="D472" s="15">
        <f>табл1прил5!C470</f>
        <v>2</v>
      </c>
      <c r="E472" s="16" t="str">
        <f>табл1прил5!D470</f>
        <v>99.0.00.40610</v>
      </c>
      <c r="F472" s="17">
        <f>табл1прил5!E470</f>
        <v>240</v>
      </c>
      <c r="G472" s="18">
        <f>табл1прил5!F470</f>
        <v>0</v>
      </c>
      <c r="H472" s="12"/>
    </row>
    <row r="473" spans="1:8" ht="18.75" hidden="1">
      <c r="A473" s="6" t="str">
        <f>табл1прил5!A471</f>
        <v>Условно-утвержденные расходы</v>
      </c>
      <c r="B473" s="138">
        <f t="shared" si="6"/>
        <v>223</v>
      </c>
      <c r="C473" s="7">
        <f>табл1прил5!B471</f>
        <v>99</v>
      </c>
      <c r="D473" s="8"/>
      <c r="E473" s="9" t="str">
        <f>табл1прил5!D471</f>
        <v/>
      </c>
      <c r="F473" s="10" t="str">
        <f>табл1прил5!E471</f>
        <v/>
      </c>
      <c r="G473" s="11">
        <f>табл1прил5!F471</f>
        <v>0</v>
      </c>
      <c r="H473" s="12"/>
    </row>
    <row r="474" spans="1:8" s="171" customFormat="1" ht="18.75" hidden="1">
      <c r="A474" s="13" t="str">
        <f>табл1прил5!A472</f>
        <v>Условно-утвержденные расходы</v>
      </c>
      <c r="B474" s="138">
        <f t="shared" si="6"/>
        <v>223</v>
      </c>
      <c r="C474" s="14">
        <f>табл1прил5!B472</f>
        <v>99</v>
      </c>
      <c r="D474" s="15">
        <f>табл1прил5!C472</f>
        <v>99</v>
      </c>
      <c r="E474" s="16">
        <f>табл1прил5!D472</f>
        <v>0</v>
      </c>
      <c r="F474" s="17">
        <f>табл1прил5!E472</f>
        <v>0</v>
      </c>
      <c r="G474" s="18">
        <f>табл1прил5!F472</f>
        <v>0</v>
      </c>
      <c r="H474" s="12"/>
    </row>
    <row r="475" spans="1:8" s="171" customFormat="1" ht="18.75" hidden="1">
      <c r="A475" s="13" t="str">
        <f>табл1прил5!A473</f>
        <v>Непрограммные направления бюджета</v>
      </c>
      <c r="B475" s="138">
        <f t="shared" si="6"/>
        <v>223</v>
      </c>
      <c r="C475" s="14">
        <f>табл1прил5!B473</f>
        <v>99</v>
      </c>
      <c r="D475" s="15">
        <f>табл1прил5!C473</f>
        <v>99</v>
      </c>
      <c r="E475" s="16" t="str">
        <f>табл1прил5!D473</f>
        <v>99.0.00.00000</v>
      </c>
      <c r="F475" s="17">
        <f>табл1прил5!E473</f>
        <v>0</v>
      </c>
      <c r="G475" s="18">
        <f>табл1прил5!F473</f>
        <v>0</v>
      </c>
      <c r="H475" s="12"/>
    </row>
    <row r="476" spans="1:8" s="171" customFormat="1" ht="18.75" hidden="1">
      <c r="A476" s="13" t="str">
        <f>табл1прил5!A474</f>
        <v>Условно-утвержденные расходы</v>
      </c>
      <c r="B476" s="138">
        <f t="shared" si="6"/>
        <v>223</v>
      </c>
      <c r="C476" s="14">
        <f>табл1прил5!B474</f>
        <v>99</v>
      </c>
      <c r="D476" s="15">
        <f>табл1прил5!C474</f>
        <v>99</v>
      </c>
      <c r="E476" s="16" t="str">
        <f>табл1прил5!D474</f>
        <v>99.0.00.99990</v>
      </c>
      <c r="F476" s="17">
        <f>табл1прил5!E474</f>
        <v>0</v>
      </c>
      <c r="G476" s="18">
        <f>табл1прил5!F474</f>
        <v>0</v>
      </c>
      <c r="H476" s="12"/>
    </row>
    <row r="477" spans="1:8" s="171" customFormat="1" ht="18.75" hidden="1">
      <c r="A477" s="13" t="str">
        <f>табл1прил5!A475</f>
        <v>Условно-утвержденные расходы</v>
      </c>
      <c r="B477" s="138">
        <f t="shared" si="6"/>
        <v>223</v>
      </c>
      <c r="C477" s="14">
        <f>табл1прил5!B475</f>
        <v>99</v>
      </c>
      <c r="D477" s="15">
        <f>табл1прил5!C475</f>
        <v>99</v>
      </c>
      <c r="E477" s="16" t="str">
        <f>табл1прил5!D475</f>
        <v>99.0.00.99990</v>
      </c>
      <c r="F477" s="17">
        <f>табл1прил5!E475</f>
        <v>900</v>
      </c>
      <c r="G477" s="18">
        <f>табл1прил5!F475</f>
        <v>0</v>
      </c>
      <c r="H477" s="12"/>
    </row>
    <row r="478" spans="1:8" s="171" customFormat="1" ht="18.75" hidden="1">
      <c r="A478" s="13" t="str">
        <f>табл1прил5!A476</f>
        <v>Условно-утвержденные расходы</v>
      </c>
      <c r="B478" s="138">
        <f t="shared" si="6"/>
        <v>223</v>
      </c>
      <c r="C478" s="14">
        <f>табл1прил5!B476</f>
        <v>99</v>
      </c>
      <c r="D478" s="15">
        <f>табл1прил5!C476</f>
        <v>99</v>
      </c>
      <c r="E478" s="16" t="str">
        <f>табл1прил5!D476</f>
        <v>99.0.00.99990</v>
      </c>
      <c r="F478" s="17">
        <f>табл1прил5!E476</f>
        <v>990</v>
      </c>
      <c r="G478" s="18">
        <f>табл1прил5!F476</f>
        <v>0</v>
      </c>
      <c r="H478" s="12"/>
    </row>
    <row r="479" spans="1:8" ht="18.75">
      <c r="A479" s="74" t="s">
        <v>177</v>
      </c>
      <c r="B479" s="75"/>
      <c r="C479" s="75"/>
      <c r="D479" s="75"/>
      <c r="E479" s="76"/>
      <c r="F479" s="77"/>
      <c r="G479" s="60">
        <f>G12+G86+G93+G123+G245+G347+G356+G418+G424+G465+G473+G338</f>
        <v>9891.2999999999993</v>
      </c>
      <c r="H479" s="12"/>
    </row>
    <row r="480" spans="1:8" ht="15.75">
      <c r="A480" s="78"/>
      <c r="B480" s="78"/>
      <c r="C480" s="79"/>
      <c r="D480" s="79"/>
      <c r="E480" s="32"/>
      <c r="F480" s="80"/>
      <c r="G480" s="81"/>
      <c r="H480" s="82"/>
    </row>
    <row r="481" spans="1:8" ht="15.75">
      <c r="A481" s="83"/>
      <c r="B481" s="83"/>
      <c r="C481" s="84"/>
      <c r="D481" s="84"/>
      <c r="E481" s="85"/>
      <c r="F481" s="86"/>
      <c r="G481" s="87"/>
      <c r="H481" s="82"/>
    </row>
    <row r="482" spans="1:8" ht="15.75">
      <c r="A482" s="78"/>
      <c r="B482" s="78"/>
      <c r="C482" s="84"/>
      <c r="D482" s="84"/>
      <c r="E482" s="88"/>
      <c r="F482" s="86"/>
      <c r="G482" s="87"/>
      <c r="H482" s="82"/>
    </row>
    <row r="483" spans="1:8" ht="15.75">
      <c r="A483" s="78"/>
      <c r="B483" s="78"/>
      <c r="C483" s="89"/>
      <c r="D483" s="89"/>
      <c r="E483" s="88"/>
      <c r="F483" s="86"/>
      <c r="G483" s="87"/>
      <c r="H483" s="82"/>
    </row>
    <row r="484" spans="1:8" ht="15.75">
      <c r="A484" s="78"/>
      <c r="B484" s="78"/>
      <c r="C484" s="90"/>
      <c r="D484" s="90"/>
      <c r="E484" s="87"/>
      <c r="F484" s="90"/>
      <c r="G484" s="90"/>
      <c r="H484" s="82"/>
    </row>
    <row r="485" spans="1:8" ht="15.75">
      <c r="A485" s="78"/>
      <c r="B485" s="78"/>
      <c r="C485" s="89"/>
      <c r="D485" s="89"/>
      <c r="E485" s="90"/>
      <c r="F485" s="86"/>
      <c r="G485" s="87"/>
      <c r="H485" s="82"/>
    </row>
    <row r="486" spans="1:8" ht="15.75">
      <c r="A486" s="79"/>
      <c r="B486" s="79"/>
      <c r="C486" s="91"/>
      <c r="D486" s="91"/>
      <c r="E486" s="87"/>
      <c r="F486" s="91"/>
      <c r="G486" s="91"/>
    </row>
    <row r="487" spans="1:8" ht="15.75">
      <c r="A487" s="92"/>
      <c r="B487" s="92"/>
    </row>
    <row r="488" spans="1:8" ht="15.75">
      <c r="A488" s="92"/>
      <c r="B488" s="92"/>
    </row>
    <row r="489" spans="1:8" ht="15">
      <c r="A489" s="93"/>
      <c r="B489" s="93"/>
    </row>
    <row r="490" spans="1:8" ht="15">
      <c r="A490" s="94"/>
      <c r="B490" s="94"/>
    </row>
    <row r="491" spans="1:8" ht="15">
      <c r="A491" s="93"/>
      <c r="B491" s="93"/>
    </row>
  </sheetData>
  <sheetProtection sheet="1" objects="1" scenarios="1" autoFilter="0"/>
  <autoFilter ref="A10:H479">
    <filterColumn colId="6">
      <filters>
        <filter val="0,1"/>
        <filter val="1 043,5"/>
        <filter val="1 117,5"/>
        <filter val="1 130,0"/>
        <filter val="1 700,3"/>
        <filter val="1 723,5"/>
        <filter val="1 862,0"/>
        <filter val="151,1"/>
        <filter val="156,1"/>
        <filter val="16,0"/>
        <filter val="162,8"/>
        <filter val="17,1"/>
        <filter val="172,1"/>
        <filter val="191,5"/>
        <filter val="2 238,8"/>
        <filter val="2 294,1"/>
        <filter val="2 846,7"/>
        <filter val="20,0"/>
        <filter val="21,0"/>
        <filter val="21,5"/>
        <filter val="220,2"/>
        <filter val="23,2"/>
        <filter val="270,7"/>
        <filter val="3 432,6"/>
        <filter val="3 703,3"/>
        <filter val="3 734,0"/>
        <filter val="3,2"/>
        <filter val="33,1"/>
        <filter val="350,0"/>
        <filter val="4,6"/>
        <filter val="407,5"/>
        <filter val="5,0"/>
        <filter val="55,3"/>
        <filter val="56,9"/>
        <filter val="597,3"/>
        <filter val="60,0"/>
        <filter val="63,2"/>
        <filter val="670,4"/>
        <filter val="688,7"/>
        <filter val="74,0"/>
        <filter val="88,1"/>
        <filter val="890,6"/>
        <filter val="9 891,3"/>
        <filter val="91,4"/>
        <filter val="92,7"/>
        <filter val="96,3"/>
      </filters>
    </filterColumn>
  </autoFilter>
  <mergeCells count="6">
    <mergeCell ref="A8:G8"/>
    <mergeCell ref="F1:G1"/>
    <mergeCell ref="E2:G2"/>
    <mergeCell ref="E3:G3"/>
    <mergeCell ref="A5:G5"/>
    <mergeCell ref="F7:G7"/>
  </mergeCells>
  <phoneticPr fontId="20" type="noConversion"/>
  <printOptions horizontalCentered="1"/>
  <pageMargins left="0.98425196850393704" right="0.39370078740157483" top="0.39370078740157483" bottom="0.39370078740157483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C52"/>
  <sheetViews>
    <sheetView tabSelected="1" workbookViewId="0">
      <selection activeCell="B2" sqref="B2:C2"/>
    </sheetView>
  </sheetViews>
  <sheetFormatPr defaultColWidth="9.140625" defaultRowHeight="12.75"/>
  <cols>
    <col min="1" max="1" width="21.28515625" style="142" customWidth="1"/>
    <col min="2" max="2" width="49.28515625" style="142" customWidth="1"/>
    <col min="3" max="3" width="10.5703125" style="142" customWidth="1"/>
    <col min="4" max="16384" width="9.140625" style="142"/>
  </cols>
  <sheetData>
    <row r="1" spans="1:3" ht="15" customHeight="1">
      <c r="B1" s="247" t="s">
        <v>277</v>
      </c>
      <c r="C1" s="247"/>
    </row>
    <row r="2" spans="1:3" ht="39.75" customHeight="1">
      <c r="B2" s="250" t="s">
        <v>387</v>
      </c>
      <c r="C2" s="251"/>
    </row>
    <row r="3" spans="1:3">
      <c r="B3" s="252" t="str">
        <f>табл1прил5!D3</f>
        <v xml:space="preserve">от 18.10.2019г № 164 </v>
      </c>
      <c r="C3" s="252"/>
    </row>
    <row r="4" spans="1:3" ht="14.25" customHeight="1">
      <c r="A4" s="141"/>
      <c r="B4" s="248"/>
      <c r="C4" s="248"/>
    </row>
    <row r="5" spans="1:3" ht="32.25" customHeight="1">
      <c r="A5" s="249" t="s">
        <v>355</v>
      </c>
      <c r="B5" s="249"/>
      <c r="C5" s="249"/>
    </row>
    <row r="6" spans="1:3" ht="16.5" customHeight="1">
      <c r="A6" s="158"/>
      <c r="B6" s="158"/>
      <c r="C6" s="158"/>
    </row>
    <row r="7" spans="1:3">
      <c r="A7" s="143"/>
      <c r="B7" s="237" t="s">
        <v>188</v>
      </c>
      <c r="C7" s="237"/>
    </row>
    <row r="8" spans="1:3" ht="14.25">
      <c r="A8" s="244" t="s">
        <v>356</v>
      </c>
      <c r="B8" s="244"/>
      <c r="C8" s="244"/>
    </row>
    <row r="9" spans="1:3" ht="15">
      <c r="A9" s="151"/>
      <c r="B9" s="151"/>
      <c r="C9" s="152" t="s">
        <v>278</v>
      </c>
    </row>
    <row r="10" spans="1:3" ht="63" customHeight="1">
      <c r="A10" s="144" t="s">
        <v>194</v>
      </c>
      <c r="B10" s="145" t="s">
        <v>195</v>
      </c>
      <c r="C10" s="155" t="s">
        <v>5</v>
      </c>
    </row>
    <row r="11" spans="1:3">
      <c r="A11" s="144" t="s">
        <v>196</v>
      </c>
      <c r="B11" s="145">
        <v>2</v>
      </c>
      <c r="C11" s="145">
        <v>3</v>
      </c>
    </row>
    <row r="12" spans="1:3" ht="26.25" customHeight="1">
      <c r="A12" s="144" t="s">
        <v>197</v>
      </c>
      <c r="B12" s="154" t="s">
        <v>287</v>
      </c>
      <c r="C12" s="147">
        <f>C52</f>
        <v>1570.0999999999985</v>
      </c>
    </row>
    <row r="13" spans="1:3" ht="28.5" hidden="1" customHeight="1">
      <c r="A13" s="144" t="s">
        <v>198</v>
      </c>
      <c r="B13" s="146" t="s">
        <v>199</v>
      </c>
      <c r="C13" s="148">
        <f>C14-C16</f>
        <v>0</v>
      </c>
    </row>
    <row r="14" spans="1:3" ht="29.25" hidden="1" customHeight="1">
      <c r="A14" s="144" t="s">
        <v>200</v>
      </c>
      <c r="B14" s="146" t="s">
        <v>201</v>
      </c>
      <c r="C14" s="149">
        <f>C15</f>
        <v>0</v>
      </c>
    </row>
    <row r="15" spans="1:3" ht="38.25" hidden="1">
      <c r="A15" s="144" t="s">
        <v>202</v>
      </c>
      <c r="B15" s="146" t="s">
        <v>203</v>
      </c>
      <c r="C15" s="150">
        <v>0</v>
      </c>
    </row>
    <row r="16" spans="1:3" ht="24.75" hidden="1" customHeight="1">
      <c r="A16" s="144" t="s">
        <v>204</v>
      </c>
      <c r="B16" s="146" t="s">
        <v>205</v>
      </c>
      <c r="C16" s="149">
        <f>C17</f>
        <v>0</v>
      </c>
    </row>
    <row r="17" spans="1:3" ht="38.25" hidden="1">
      <c r="A17" s="144" t="s">
        <v>206</v>
      </c>
      <c r="B17" s="146" t="s">
        <v>207</v>
      </c>
      <c r="C17" s="150">
        <v>0</v>
      </c>
    </row>
    <row r="18" spans="1:3" ht="25.5" hidden="1">
      <c r="A18" s="144" t="s">
        <v>208</v>
      </c>
      <c r="B18" s="146" t="s">
        <v>209</v>
      </c>
      <c r="C18" s="148">
        <f>C19-C21</f>
        <v>0</v>
      </c>
    </row>
    <row r="19" spans="1:3" ht="25.5" hidden="1">
      <c r="A19" s="144" t="s">
        <v>210</v>
      </c>
      <c r="B19" s="146" t="s">
        <v>211</v>
      </c>
      <c r="C19" s="149">
        <f>C20</f>
        <v>0</v>
      </c>
    </row>
    <row r="20" spans="1:3" ht="26.25" hidden="1" customHeight="1">
      <c r="A20" s="144" t="s">
        <v>212</v>
      </c>
      <c r="B20" s="146" t="s">
        <v>213</v>
      </c>
      <c r="C20" s="148">
        <v>0</v>
      </c>
    </row>
    <row r="21" spans="1:3" ht="26.25" hidden="1" customHeight="1">
      <c r="A21" s="144" t="s">
        <v>214</v>
      </c>
      <c r="B21" s="146" t="s">
        <v>215</v>
      </c>
      <c r="C21" s="149">
        <f>C22</f>
        <v>0</v>
      </c>
    </row>
    <row r="22" spans="1:3" ht="27.75" hidden="1" customHeight="1">
      <c r="A22" s="144" t="s">
        <v>216</v>
      </c>
      <c r="B22" s="146" t="s">
        <v>217</v>
      </c>
      <c r="C22" s="148">
        <v>0</v>
      </c>
    </row>
    <row r="23" spans="1:3" ht="25.5" hidden="1">
      <c r="A23" s="144" t="s">
        <v>218</v>
      </c>
      <c r="B23" s="146" t="s">
        <v>219</v>
      </c>
      <c r="C23" s="149">
        <f>C24-C26</f>
        <v>0</v>
      </c>
    </row>
    <row r="24" spans="1:3" ht="38.25" hidden="1">
      <c r="A24" s="144" t="s">
        <v>220</v>
      </c>
      <c r="B24" s="146" t="s">
        <v>221</v>
      </c>
      <c r="C24" s="149">
        <f>C25</f>
        <v>0</v>
      </c>
    </row>
    <row r="25" spans="1:3" ht="36.75" hidden="1" customHeight="1">
      <c r="A25" s="144" t="s">
        <v>222</v>
      </c>
      <c r="B25" s="146" t="s">
        <v>223</v>
      </c>
      <c r="C25" s="150">
        <v>0</v>
      </c>
    </row>
    <row r="26" spans="1:3" ht="39" hidden="1" customHeight="1">
      <c r="A26" s="144" t="s">
        <v>224</v>
      </c>
      <c r="B26" s="146" t="s">
        <v>225</v>
      </c>
      <c r="C26" s="149">
        <f>C27</f>
        <v>0</v>
      </c>
    </row>
    <row r="27" spans="1:3" ht="37.5" hidden="1" customHeight="1">
      <c r="A27" s="144" t="s">
        <v>226</v>
      </c>
      <c r="B27" s="146" t="s">
        <v>227</v>
      </c>
      <c r="C27" s="150">
        <v>0</v>
      </c>
    </row>
    <row r="28" spans="1:3" ht="25.5">
      <c r="A28" s="144" t="s">
        <v>228</v>
      </c>
      <c r="B28" s="146" t="s">
        <v>229</v>
      </c>
      <c r="C28" s="147">
        <f>C29+C33</f>
        <v>1570.0999999999985</v>
      </c>
    </row>
    <row r="29" spans="1:3">
      <c r="A29" s="144" t="s">
        <v>230</v>
      </c>
      <c r="B29" s="146" t="s">
        <v>231</v>
      </c>
      <c r="C29" s="147">
        <f>C30</f>
        <v>-8321.2000000000007</v>
      </c>
    </row>
    <row r="30" spans="1:3">
      <c r="A30" s="144" t="s">
        <v>232</v>
      </c>
      <c r="B30" s="146" t="s">
        <v>233</v>
      </c>
      <c r="C30" s="147">
        <f>C31</f>
        <v>-8321.2000000000007</v>
      </c>
    </row>
    <row r="31" spans="1:3" ht="19.5" customHeight="1">
      <c r="A31" s="144" t="s">
        <v>234</v>
      </c>
      <c r="B31" s="146" t="s">
        <v>235</v>
      </c>
      <c r="C31" s="147">
        <f>C32</f>
        <v>-8321.2000000000007</v>
      </c>
    </row>
    <row r="32" spans="1:3" ht="25.5">
      <c r="A32" s="144" t="s">
        <v>236</v>
      </c>
      <c r="B32" s="146" t="s">
        <v>237</v>
      </c>
      <c r="C32" s="215">
        <v>-8321.2000000000007</v>
      </c>
    </row>
    <row r="33" spans="1:3">
      <c r="A33" s="144" t="s">
        <v>238</v>
      </c>
      <c r="B33" s="146" t="s">
        <v>239</v>
      </c>
      <c r="C33" s="147">
        <f>C34</f>
        <v>9891.2999999999993</v>
      </c>
    </row>
    <row r="34" spans="1:3">
      <c r="A34" s="144" t="s">
        <v>240</v>
      </c>
      <c r="B34" s="146" t="s">
        <v>241</v>
      </c>
      <c r="C34" s="147">
        <f>C35</f>
        <v>9891.2999999999993</v>
      </c>
    </row>
    <row r="35" spans="1:3" ht="16.5" customHeight="1">
      <c r="A35" s="144" t="s">
        <v>242</v>
      </c>
      <c r="B35" s="146" t="s">
        <v>243</v>
      </c>
      <c r="C35" s="147">
        <f>C36</f>
        <v>9891.2999999999993</v>
      </c>
    </row>
    <row r="36" spans="1:3" ht="25.5">
      <c r="A36" s="144" t="s">
        <v>244</v>
      </c>
      <c r="B36" s="146" t="s">
        <v>245</v>
      </c>
      <c r="C36" s="149">
        <f>табл1прил5!F477</f>
        <v>9891.2999999999993</v>
      </c>
    </row>
    <row r="37" spans="1:3" ht="25.5" hidden="1">
      <c r="A37" s="144" t="s">
        <v>246</v>
      </c>
      <c r="B37" s="146" t="s">
        <v>247</v>
      </c>
      <c r="C37" s="149">
        <f>C41-C38-C44</f>
        <v>0</v>
      </c>
    </row>
    <row r="38" spans="1:3" ht="25.5" hidden="1">
      <c r="A38" s="144" t="s">
        <v>248</v>
      </c>
      <c r="B38" s="146" t="s">
        <v>249</v>
      </c>
      <c r="C38" s="149">
        <f>C39</f>
        <v>0</v>
      </c>
    </row>
    <row r="39" spans="1:3" ht="28.5" hidden="1" customHeight="1">
      <c r="A39" s="144" t="s">
        <v>250</v>
      </c>
      <c r="B39" s="146" t="s">
        <v>251</v>
      </c>
      <c r="C39" s="148">
        <f>C40</f>
        <v>0</v>
      </c>
    </row>
    <row r="40" spans="1:3" ht="26.25" hidden="1" customHeight="1">
      <c r="A40" s="144" t="s">
        <v>252</v>
      </c>
      <c r="B40" s="146" t="s">
        <v>253</v>
      </c>
      <c r="C40" s="150">
        <v>0</v>
      </c>
    </row>
    <row r="41" spans="1:3" ht="25.5" hidden="1">
      <c r="A41" s="144" t="s">
        <v>254</v>
      </c>
      <c r="B41" s="146" t="s">
        <v>255</v>
      </c>
      <c r="C41" s="149">
        <f>C42</f>
        <v>0</v>
      </c>
    </row>
    <row r="42" spans="1:3" ht="75.75" hidden="1" customHeight="1">
      <c r="A42" s="144" t="s">
        <v>256</v>
      </c>
      <c r="B42" s="146" t="s">
        <v>257</v>
      </c>
      <c r="C42" s="149">
        <f>C43</f>
        <v>0</v>
      </c>
    </row>
    <row r="43" spans="1:3" ht="73.5" hidden="1" customHeight="1">
      <c r="A43" s="144" t="s">
        <v>258</v>
      </c>
      <c r="B43" s="146" t="s">
        <v>259</v>
      </c>
      <c r="C43" s="150">
        <v>0</v>
      </c>
    </row>
    <row r="44" spans="1:3" ht="25.5" hidden="1">
      <c r="A44" s="144" t="s">
        <v>260</v>
      </c>
      <c r="B44" s="146" t="s">
        <v>261</v>
      </c>
      <c r="C44" s="149">
        <v>0</v>
      </c>
    </row>
    <row r="45" spans="1:3" ht="25.5" hidden="1">
      <c r="A45" s="144" t="s">
        <v>262</v>
      </c>
      <c r="B45" s="146" t="s">
        <v>263</v>
      </c>
      <c r="C45" s="149">
        <f>C46+C47</f>
        <v>0</v>
      </c>
    </row>
    <row r="46" spans="1:3" ht="38.25" hidden="1">
      <c r="A46" s="144" t="s">
        <v>264</v>
      </c>
      <c r="B46" s="146" t="s">
        <v>265</v>
      </c>
      <c r="C46" s="150">
        <v>0</v>
      </c>
    </row>
    <row r="47" spans="1:3" ht="45" hidden="1" customHeight="1">
      <c r="A47" s="144" t="s">
        <v>266</v>
      </c>
      <c r="B47" s="146" t="s">
        <v>267</v>
      </c>
      <c r="C47" s="150">
        <v>0</v>
      </c>
    </row>
    <row r="48" spans="1:3" ht="25.5" hidden="1">
      <c r="A48" s="144" t="s">
        <v>268</v>
      </c>
      <c r="B48" s="146" t="s">
        <v>269</v>
      </c>
      <c r="C48" s="149">
        <f>C50</f>
        <v>0</v>
      </c>
    </row>
    <row r="49" spans="1:3" ht="30" hidden="1" customHeight="1">
      <c r="A49" s="144" t="s">
        <v>270</v>
      </c>
      <c r="B49" s="146" t="s">
        <v>271</v>
      </c>
      <c r="C49" s="150">
        <v>0</v>
      </c>
    </row>
    <row r="50" spans="1:3" ht="36" hidden="1" customHeight="1">
      <c r="A50" s="144" t="s">
        <v>272</v>
      </c>
      <c r="B50" s="146" t="s">
        <v>273</v>
      </c>
      <c r="C50" s="150">
        <v>0</v>
      </c>
    </row>
    <row r="51" spans="1:3" ht="25.5" hidden="1">
      <c r="A51" s="144" t="s">
        <v>274</v>
      </c>
      <c r="B51" s="146" t="s">
        <v>275</v>
      </c>
      <c r="C51" s="150">
        <v>0</v>
      </c>
    </row>
    <row r="52" spans="1:3">
      <c r="A52" s="245" t="s">
        <v>276</v>
      </c>
      <c r="B52" s="246"/>
      <c r="C52" s="168">
        <f>C13+C18+C23+C28-C37</f>
        <v>1570.0999999999985</v>
      </c>
    </row>
  </sheetData>
  <sheetProtection sheet="1" objects="1" scenarios="1" autoFilter="0"/>
  <autoFilter ref="A11:C52">
    <filterColumn colId="2">
      <filters>
        <filter val="-1 291,5"/>
        <filter val="15 641,6"/>
        <filter val="-16 933,1"/>
      </filters>
    </filterColumn>
  </autoFilter>
  <mergeCells count="8">
    <mergeCell ref="A8:C8"/>
    <mergeCell ref="A52:B52"/>
    <mergeCell ref="B1:C1"/>
    <mergeCell ref="B4:C4"/>
    <mergeCell ref="A5:C5"/>
    <mergeCell ref="B2:C2"/>
    <mergeCell ref="B3:C3"/>
    <mergeCell ref="B7:C7"/>
  </mergeCells>
  <phoneticPr fontId="20" type="noConversion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ignoredErrors>
    <ignoredError sqref="C5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2019-07-23T04:50:18Z</cp:lastPrinted>
  <dcterms:created xsi:type="dcterms:W3CDTF">2015-10-23T06:56:22Z</dcterms:created>
  <dcterms:modified xsi:type="dcterms:W3CDTF">2019-10-21T02:34:07Z</dcterms:modified>
</cp:coreProperties>
</file>