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50" windowWidth="17235" windowHeight="11190" tabRatio="958" activeTab="4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5" r:id="rId5"/>
    <sheet name="табл2прил7" sheetId="6" r:id="rId6"/>
    <sheet name="табл 1 и 2 прил10" sheetId="16" r:id="rId7"/>
    <sheet name="табл 1 и 2 прил 11" sheetId="17" r:id="rId8"/>
  </sheets>
  <definedNames>
    <definedName name="_xlnm._FilterDatabase" localSheetId="0" hidden="1">табл1прил5!$A$13:$F$136</definedName>
    <definedName name="_xlnm._FilterDatabase" localSheetId="2" hidden="1">табл1прил6!$A$17:$F$111</definedName>
    <definedName name="_xlnm._FilterDatabase" localSheetId="4" hidden="1">табл1прил7!$A$12:$G$135</definedName>
    <definedName name="_xlnm._FilterDatabase" localSheetId="3" hidden="1">'табл2прил 6'!$A$17:$G$59</definedName>
    <definedName name="_xlnm._FilterDatabase" localSheetId="1" hidden="1">табл2прил5!$A$14:$G$80</definedName>
    <definedName name="_xlnm._FilterDatabase" localSheetId="5" hidden="1">табл2прил7!$A$10:$H$79</definedName>
    <definedName name="_xlnm.Print_Titles" localSheetId="0">табл1прил5!$17:$17</definedName>
    <definedName name="_xlnm.Print_Titles" localSheetId="4">табл1прил7!$16:$16</definedName>
    <definedName name="_xlnm.Print_Titles" localSheetId="3">'табл2прил 6'!#REF!</definedName>
    <definedName name="_xlnm.Print_Titles" localSheetId="1">табл2прил5!$19:$19</definedName>
    <definedName name="_xlnm.Print_Titles" localSheetId="5">табл2прил7!$17:$17</definedName>
    <definedName name="_xlnm.Print_Area" localSheetId="0">табл1прил5!$A$1:$F$143</definedName>
    <definedName name="_xlnm.Print_Area" localSheetId="2">табл1прил6!$A$1:$F$118</definedName>
    <definedName name="_xlnm.Print_Area" localSheetId="4">табл1прил7!$A$1:$G$142</definedName>
    <definedName name="_xlnm.Print_Area" localSheetId="3">'табл2прил 6'!$A$1:$G$66</definedName>
    <definedName name="_xlnm.Print_Area" localSheetId="1">табл2прил5!$A$1:$G$87</definedName>
    <definedName name="_xlnm.Print_Area" localSheetId="5">табл2прил7!$A$1:$H$86</definedName>
  </definedNames>
  <calcPr calcId="124519"/>
</workbook>
</file>

<file path=xl/calcChain.xml><?xml version="1.0" encoding="utf-8"?>
<calcChain xmlns="http://schemas.openxmlformats.org/spreadsheetml/2006/main">
  <c r="G94" i="5"/>
  <c r="G103"/>
  <c r="G104"/>
  <c r="G84"/>
  <c r="G91"/>
  <c r="G92"/>
  <c r="G88"/>
  <c r="G89"/>
  <c r="F30" i="3"/>
  <c r="F31"/>
  <c r="F27"/>
  <c r="F23" s="1"/>
  <c r="F28"/>
  <c r="F33"/>
  <c r="F37"/>
  <c r="F38"/>
  <c r="F84" i="1"/>
  <c r="F88"/>
  <c r="F89"/>
  <c r="F91"/>
  <c r="F92"/>
  <c r="F99"/>
  <c r="F103"/>
  <c r="F104"/>
  <c r="F44" i="3" l="1"/>
  <c r="F112" i="1"/>
  <c r="F111" s="1"/>
  <c r="G106" i="5"/>
  <c r="G108"/>
  <c r="G109"/>
  <c r="F46" i="3"/>
  <c r="F109" i="1"/>
  <c r="F108" s="1"/>
  <c r="G74" i="5"/>
  <c r="G73" s="1"/>
  <c r="F19" i="3"/>
  <c r="F18" s="1"/>
  <c r="F20"/>
  <c r="F73" i="1"/>
  <c r="F72" s="1"/>
  <c r="F74"/>
  <c r="G61" i="5"/>
  <c r="F83" i="3"/>
  <c r="F61" i="1"/>
  <c r="G117" i="5"/>
  <c r="G116" s="1"/>
  <c r="F53" i="3"/>
  <c r="F52" s="1"/>
  <c r="F118" i="1"/>
  <c r="F117" s="1"/>
  <c r="G41" i="5"/>
  <c r="G40" s="1"/>
  <c r="F106" i="3"/>
  <c r="F105" s="1"/>
  <c r="F41" i="1"/>
  <c r="F40" s="1"/>
  <c r="G101" i="5"/>
  <c r="G100" s="1"/>
  <c r="G99" s="1"/>
  <c r="G86"/>
  <c r="G85" s="1"/>
  <c r="F42" i="3"/>
  <c r="F41" s="1"/>
  <c r="F40" s="1"/>
  <c r="F25"/>
  <c r="F24" s="1"/>
  <c r="F106" i="1" l="1"/>
  <c r="F107"/>
  <c r="F71"/>
  <c r="F70" s="1"/>
  <c r="G71" i="5"/>
  <c r="G70" s="1"/>
  <c r="F86" i="1"/>
  <c r="F85" s="1"/>
  <c r="F101"/>
  <c r="F100" s="1"/>
  <c r="H77" i="6"/>
  <c r="G77"/>
  <c r="H76"/>
  <c r="H75" s="1"/>
  <c r="H74" s="1"/>
  <c r="H73" s="1"/>
  <c r="G76"/>
  <c r="G75" s="1"/>
  <c r="G74" s="1"/>
  <c r="G73" s="1"/>
  <c r="H71"/>
  <c r="H70" s="1"/>
  <c r="H69" s="1"/>
  <c r="H68" s="1"/>
  <c r="H67" s="1"/>
  <c r="G71"/>
  <c r="G70" s="1"/>
  <c r="G69" s="1"/>
  <c r="G68" s="1"/>
  <c r="G67" s="1"/>
  <c r="H65"/>
  <c r="G65"/>
  <c r="H63"/>
  <c r="H62" s="1"/>
  <c r="H61" s="1"/>
  <c r="H60" s="1"/>
  <c r="H59" s="1"/>
  <c r="G63"/>
  <c r="G62" s="1"/>
  <c r="G61" s="1"/>
  <c r="G60" s="1"/>
  <c r="G59" s="1"/>
  <c r="H57"/>
  <c r="G57"/>
  <c r="H56"/>
  <c r="H55" s="1"/>
  <c r="H54" s="1"/>
  <c r="H53" s="1"/>
  <c r="H52" s="1"/>
  <c r="G56"/>
  <c r="G55" s="1"/>
  <c r="G54" s="1"/>
  <c r="G53" s="1"/>
  <c r="G52" s="1"/>
  <c r="H50"/>
  <c r="G50"/>
  <c r="H48"/>
  <c r="H47" s="1"/>
  <c r="H46" s="1"/>
  <c r="H45" s="1"/>
  <c r="G48"/>
  <c r="G47" s="1"/>
  <c r="G46" s="1"/>
  <c r="G45" s="1"/>
  <c r="H43"/>
  <c r="H42" s="1"/>
  <c r="H41" s="1"/>
  <c r="H40" s="1"/>
  <c r="G43"/>
  <c r="G42" s="1"/>
  <c r="G41" s="1"/>
  <c r="G40" s="1"/>
  <c r="H38"/>
  <c r="H37" s="1"/>
  <c r="H36" s="1"/>
  <c r="H35" s="1"/>
  <c r="G38"/>
  <c r="G37" s="1"/>
  <c r="G36" s="1"/>
  <c r="G35" s="1"/>
  <c r="H33"/>
  <c r="H32" s="1"/>
  <c r="G33"/>
  <c r="G32" s="1"/>
  <c r="H30"/>
  <c r="G30"/>
  <c r="H28"/>
  <c r="G28"/>
  <c r="H27"/>
  <c r="G27"/>
  <c r="G26" s="1"/>
  <c r="G25" s="1"/>
  <c r="H23"/>
  <c r="G23"/>
  <c r="H22"/>
  <c r="H21" s="1"/>
  <c r="H20" s="1"/>
  <c r="G22"/>
  <c r="G21" s="1"/>
  <c r="G20" s="1"/>
  <c r="G19" s="1"/>
  <c r="G34" i="4"/>
  <c r="G33" s="1"/>
  <c r="F34"/>
  <c r="F33" s="1"/>
  <c r="G46"/>
  <c r="G45" s="1"/>
  <c r="F46"/>
  <c r="F45" s="1"/>
  <c r="G33" i="2"/>
  <c r="F34"/>
  <c r="F33" s="1"/>
  <c r="G34"/>
  <c r="G37" i="4"/>
  <c r="F37"/>
  <c r="G31"/>
  <c r="G29" s="1"/>
  <c r="F31"/>
  <c r="F31" i="2"/>
  <c r="G31"/>
  <c r="G133" i="5"/>
  <c r="G132" s="1"/>
  <c r="G131" s="1"/>
  <c r="G130" s="1"/>
  <c r="G129" s="1"/>
  <c r="G127"/>
  <c r="G125"/>
  <c r="G123"/>
  <c r="G120"/>
  <c r="G119" s="1"/>
  <c r="G97"/>
  <c r="G96" s="1"/>
  <c r="G95" s="1"/>
  <c r="G80"/>
  <c r="G79" s="1"/>
  <c r="G78" s="1"/>
  <c r="G77" s="1"/>
  <c r="G68"/>
  <c r="G66"/>
  <c r="G59"/>
  <c r="G58" s="1"/>
  <c r="G56"/>
  <c r="G55" s="1"/>
  <c r="G51"/>
  <c r="G50" s="1"/>
  <c r="G49" s="1"/>
  <c r="G48" s="1"/>
  <c r="G46"/>
  <c r="G45" s="1"/>
  <c r="G44" s="1"/>
  <c r="G43" s="1"/>
  <c r="G38"/>
  <c r="G37" s="1"/>
  <c r="G35"/>
  <c r="G34" s="1"/>
  <c r="G32"/>
  <c r="G30"/>
  <c r="G27"/>
  <c r="G26" s="1"/>
  <c r="G22"/>
  <c r="G21" s="1"/>
  <c r="G20" s="1"/>
  <c r="G19" s="1"/>
  <c r="F27" i="1"/>
  <c r="F103" i="3"/>
  <c r="F102" s="1"/>
  <c r="F75"/>
  <c r="F72"/>
  <c r="F70"/>
  <c r="F56"/>
  <c r="F55" s="1"/>
  <c r="G54" i="5" l="1"/>
  <c r="G29"/>
  <c r="G25" s="1"/>
  <c r="G24" s="1"/>
  <c r="G65"/>
  <c r="G64" s="1"/>
  <c r="G63" s="1"/>
  <c r="G53"/>
  <c r="G83"/>
  <c r="G82" s="1"/>
  <c r="G76" s="1"/>
  <c r="G122"/>
  <c r="G115" s="1"/>
  <c r="G114" s="1"/>
  <c r="G79" i="6"/>
  <c r="H26"/>
  <c r="H25" s="1"/>
  <c r="H19" s="1"/>
  <c r="H79" s="1"/>
  <c r="G18" i="5" l="1"/>
  <c r="G135" s="1"/>
  <c r="F59" i="3"/>
  <c r="F38" i="1"/>
  <c r="F37" s="1"/>
  <c r="D29" i="16" l="1"/>
  <c r="C29"/>
  <c r="D20"/>
  <c r="C20"/>
  <c r="D7"/>
  <c r="C7"/>
  <c r="G21" i="4" l="1"/>
  <c r="G20" s="1"/>
  <c r="G24"/>
  <c r="G26"/>
  <c r="G36"/>
  <c r="G40"/>
  <c r="G39" s="1"/>
  <c r="G43"/>
  <c r="G42" s="1"/>
  <c r="G49"/>
  <c r="G51"/>
  <c r="G54"/>
  <c r="G53" s="1"/>
  <c r="G57"/>
  <c r="G56" s="1"/>
  <c r="G24" i="2"/>
  <c r="G23" s="1"/>
  <c r="G22" s="1"/>
  <c r="G21" s="1"/>
  <c r="G29"/>
  <c r="G28" s="1"/>
  <c r="G27" s="1"/>
  <c r="G26" s="1"/>
  <c r="G39"/>
  <c r="G38" s="1"/>
  <c r="G37" s="1"/>
  <c r="G36" s="1"/>
  <c r="G44"/>
  <c r="G43" s="1"/>
  <c r="G42" s="1"/>
  <c r="G41" s="1"/>
  <c r="G49"/>
  <c r="G51"/>
  <c r="G58"/>
  <c r="G57" s="1"/>
  <c r="G64"/>
  <c r="G66"/>
  <c r="G72"/>
  <c r="G71" s="1"/>
  <c r="G70" s="1"/>
  <c r="G69" s="1"/>
  <c r="G68" s="1"/>
  <c r="G78"/>
  <c r="G77" s="1"/>
  <c r="G76" s="1"/>
  <c r="G75" s="1"/>
  <c r="G74" s="1"/>
  <c r="F57" i="4"/>
  <c r="F56" s="1"/>
  <c r="F54"/>
  <c r="F53" s="1"/>
  <c r="F51"/>
  <c r="F49"/>
  <c r="F43"/>
  <c r="F42" s="1"/>
  <c r="F40"/>
  <c r="F39" s="1"/>
  <c r="F36"/>
  <c r="F29"/>
  <c r="F26"/>
  <c r="F24"/>
  <c r="F21"/>
  <c r="F20" s="1"/>
  <c r="F28" l="1"/>
  <c r="F23"/>
  <c r="G23"/>
  <c r="F19"/>
  <c r="G63" i="2"/>
  <c r="G62" s="1"/>
  <c r="G61" s="1"/>
  <c r="F48" i="4"/>
  <c r="G20" i="2"/>
  <c r="G19" i="4"/>
  <c r="G56" i="2"/>
  <c r="G48" i="4"/>
  <c r="G28" s="1"/>
  <c r="G48" i="2"/>
  <c r="G47" s="1"/>
  <c r="G46" s="1"/>
  <c r="F35" i="3"/>
  <c r="F34" s="1"/>
  <c r="F22" s="1"/>
  <c r="F59" i="4" l="1"/>
  <c r="G59"/>
  <c r="G55" i="2"/>
  <c r="G54" s="1"/>
  <c r="G53" s="1"/>
  <c r="F86" i="3"/>
  <c r="F85" s="1"/>
  <c r="F63"/>
  <c r="F61"/>
  <c r="F109"/>
  <c r="F108" s="1"/>
  <c r="F97"/>
  <c r="F95"/>
  <c r="F81"/>
  <c r="F80" s="1"/>
  <c r="F78"/>
  <c r="F77" s="1"/>
  <c r="F92"/>
  <c r="F91" s="1"/>
  <c r="F74"/>
  <c r="F100"/>
  <c r="F99" s="1"/>
  <c r="F67"/>
  <c r="F66" s="1"/>
  <c r="F89"/>
  <c r="F88" s="1"/>
  <c r="F78" i="2"/>
  <c r="F77" s="1"/>
  <c r="F76" s="1"/>
  <c r="F75" s="1"/>
  <c r="F74" s="1"/>
  <c r="F72"/>
  <c r="F71" s="1"/>
  <c r="F70" s="1"/>
  <c r="F69" s="1"/>
  <c r="F68" s="1"/>
  <c r="F66"/>
  <c r="F64"/>
  <c r="F58"/>
  <c r="F57" s="1"/>
  <c r="F51"/>
  <c r="F49"/>
  <c r="F44"/>
  <c r="F43" s="1"/>
  <c r="F42" s="1"/>
  <c r="F41" s="1"/>
  <c r="F39"/>
  <c r="F38" s="1"/>
  <c r="F37" s="1"/>
  <c r="F36" s="1"/>
  <c r="F29"/>
  <c r="F24"/>
  <c r="F23" s="1"/>
  <c r="F22" s="1"/>
  <c r="F21" s="1"/>
  <c r="F28" l="1"/>
  <c r="F27" s="1"/>
  <c r="F26" s="1"/>
  <c r="F20" s="1"/>
  <c r="F63"/>
  <c r="F62" s="1"/>
  <c r="F61" s="1"/>
  <c r="G60"/>
  <c r="G80" s="1"/>
  <c r="F58" i="3"/>
  <c r="F51" s="1"/>
  <c r="F56" i="2"/>
  <c r="F48"/>
  <c r="F47" s="1"/>
  <c r="F46" s="1"/>
  <c r="F94" i="3"/>
  <c r="F69"/>
  <c r="F35" i="1"/>
  <c r="F34" s="1"/>
  <c r="F65" i="3" l="1"/>
  <c r="F111" s="1"/>
  <c r="F55" i="2"/>
  <c r="F54" s="1"/>
  <c r="F53" s="1"/>
  <c r="F134" i="1"/>
  <c r="F133" s="1"/>
  <c r="F132" s="1"/>
  <c r="F131" s="1"/>
  <c r="F130" s="1"/>
  <c r="F128"/>
  <c r="F126"/>
  <c r="F124"/>
  <c r="F121"/>
  <c r="F120" s="1"/>
  <c r="F97"/>
  <c r="F96" s="1"/>
  <c r="F95" s="1"/>
  <c r="F80"/>
  <c r="F79" s="1"/>
  <c r="F68"/>
  <c r="F66"/>
  <c r="F59"/>
  <c r="F58" s="1"/>
  <c r="F56"/>
  <c r="F55" s="1"/>
  <c r="F51"/>
  <c r="F50" s="1"/>
  <c r="F49" s="1"/>
  <c r="F48" s="1"/>
  <c r="F46"/>
  <c r="F45" s="1"/>
  <c r="F44" s="1"/>
  <c r="F43" s="1"/>
  <c r="F32"/>
  <c r="F30"/>
  <c r="F26"/>
  <c r="F22"/>
  <c r="F21" s="1"/>
  <c r="F20" s="1"/>
  <c r="F19" s="1"/>
  <c r="F54" l="1"/>
  <c r="F53" s="1"/>
  <c r="F94"/>
  <c r="F83" s="1"/>
  <c r="F82" s="1"/>
  <c r="F60" i="2"/>
  <c r="F80" s="1"/>
  <c r="F123" i="1"/>
  <c r="F29"/>
  <c r="F25" s="1"/>
  <c r="F65"/>
  <c r="F64" s="1"/>
  <c r="F63" s="1"/>
  <c r="F78"/>
  <c r="F77" s="1"/>
  <c r="F116" l="1"/>
  <c r="F115" s="1"/>
  <c r="F24"/>
  <c r="F18" l="1"/>
  <c r="F114"/>
  <c r="F76" l="1"/>
  <c r="F136" s="1"/>
</calcChain>
</file>

<file path=xl/sharedStrings.xml><?xml version="1.0" encoding="utf-8"?>
<sst xmlns="http://schemas.openxmlformats.org/spreadsheetml/2006/main" count="1235" uniqueCount="195">
  <si>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</si>
  <si>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</si>
  <si>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</si>
  <si>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</si>
  <si>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</si>
  <si>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</si>
  <si>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</si>
  <si>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</si>
  <si>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</si>
  <si>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</si>
  <si>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</si>
  <si>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</si>
  <si>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</si>
  <si>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</si>
  <si>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</si>
  <si>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</si>
  <si>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</si>
  <si>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</si>
  <si>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</si>
  <si>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</si>
  <si>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</si>
  <si>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</si>
  <si>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</si>
  <si>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</si>
  <si>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</si>
  <si>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</si>
  <si>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</si>
  <si>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</si>
  <si>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</si>
  <si>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</si>
  <si>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</si>
  <si>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</si>
  <si>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</si>
  <si>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</si>
  <si>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</si>
  <si>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</si>
  <si>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</si>
  <si>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</si>
  <si>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</si>
  <si>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</si>
  <si>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</si>
  <si>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</si>
  <si>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</si>
  <si>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</si>
  <si>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</si>
  <si>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</si>
  <si>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</si>
  <si>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52.0.02.06070</t>
  </si>
  <si>
    <t>Закупка товаров, работ и услуг для государственных (муниципальных) нужд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</si>
  <si>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</si>
  <si>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</si>
  <si>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</si>
  <si>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</si>
  <si>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</si>
  <si>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</si>
  <si>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</si>
  <si>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</si>
  <si>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</si>
  <si>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</si>
  <si>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</si>
  <si>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</si>
  <si>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</si>
  <si>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</si>
  <si>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</si>
  <si>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</si>
  <si>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</si>
  <si>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</si>
  <si>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</si>
  <si>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</si>
  <si>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</si>
  <si>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</si>
  <si>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</si>
  <si>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1</t>
  </si>
  <si>
    <t>Приложение 5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</si>
  <si>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</si>
  <si>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</si>
  <si>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2</t>
  </si>
  <si>
    <t>2018 год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</si>
  <si>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</si>
  <si>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</si>
  <si>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</si>
  <si>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</si>
  <si>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</si>
  <si>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Приложение 7</t>
  </si>
  <si>
    <t>Иные межбюджетные трансферты бюджетам бюджетной системы</t>
  </si>
  <si>
    <t>Итого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</si>
  <si>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</si>
  <si>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</si>
  <si>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</si>
  <si>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</si>
  <si>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</si>
  <si>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</si>
  <si>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1. Привлечение заимствований</t>
  </si>
  <si>
    <t>2. Погашение заимствований</t>
  </si>
  <si>
    <t xml:space="preserve">Объем средств, направляемых на погашение </t>
  </si>
  <si>
    <t>в 2018 году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</si>
  <si>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</si>
  <si>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</si>
  <si>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</si>
  <si>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</si>
  <si>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</si>
  <si>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</si>
  <si>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</si>
  <si>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2014-1019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</si>
  <si>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2018 - 2019  годы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</si>
  <si>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</si>
  <si>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</si>
  <si>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2018 - 2019 годы</t>
  </si>
  <si>
    <t>ВЕДОМСТВЕННАЯ СТРУКТУРА РАСХОДОВ МЕСТНОГО БЮДЖЕТА НА 2017 ГОД И НА ПЛАНОВЫЙ ПЕРИОД 2018 И 2019 годов</t>
  </si>
  <si>
    <t>Ведомственная структура расходов местного бюджета на 2017 год</t>
  </si>
  <si>
    <t>Ведомственная структура расходов местного бюджета на 2017 - 2019 годы</t>
  </si>
  <si>
    <t>2019 год</t>
  </si>
  <si>
    <t>в 2019 году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</si>
  <si>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</si>
  <si>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</si>
  <si>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</si>
  <si>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</si>
  <si>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</si>
  <si>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</si>
  <si>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Объем бюджетных ассигнований на исполнение гарантий по возможным гарантийным случаям в 2017 году, тыс. рублей</t>
  </si>
  <si>
    <t>За счет источников финансирования дефицита местного бюджета</t>
  </si>
  <si>
    <t>За счет расходов местного бюджета</t>
  </si>
  <si>
    <t>Объем бюджетных ассигнований на исполнение гарантий по возможным гарантийным случаям, тыс. рублей</t>
  </si>
  <si>
    <t>Реализация мероприятий по обеспечению безопасности дорожного движения на территории МО Гилевского сельсовета за счет акцизов</t>
  </si>
  <si>
    <t>ПРОГРАММА МУНИЦИПАЛЬНЫХ ВНУТРЕННИХ ЗАИМСТВОВАНИЙ ГИЛЕВСКОГО СЕЛЬСОВЕТА НА 2017 ГОД И НА ПЛАНОВЫЙ ПЕРИОД  2018-2019 ГОДОВ</t>
  </si>
  <si>
    <t>Программа муниципальных  внутренних заимствований 
Гилевского сельсовета на 2018-2019 годы</t>
  </si>
  <si>
    <t>Программа муниципальных внутренних заимствований Гилевского сельсовета на 2017 год</t>
  </si>
  <si>
    <t>ПРОГРАММА МУНИЦИПАЛЬНЫХ ГАРАНТИЙ ГИЛЕВСКОГО СЕЛЬСОВЕТА В ВАЛЮТЕ РОССИЙСКОЙ ФЕДЕРАЦИИ НА 2017 ГОД И НА ПЛАНОВЫЙ ПЕРИОД  2018 - 2019 ГОДОВ</t>
  </si>
  <si>
    <t>Программа муниципальных гарантий  Гилевского сельсовета в валюте Российской Федерации на 2017 год</t>
  </si>
  <si>
    <t>2. Общий объем бюджетных ассигнований, предусмотренных на исполнение государственных гарантий Гилевского сельсовета по возможным гарантийным случаям, в 2017 году</t>
  </si>
  <si>
    <t>Исполнение муниципальных гарантий Гилевского сельсовета</t>
  </si>
  <si>
    <t>Программа муниципальных гарантий  Гилевского сельсовета в валюте Российской Федерации на 2018 - 2019 годы</t>
  </si>
  <si>
    <t>2. Общий объем бюджетных ассигнований, предусмотренных на исполнение государственных гарантий Гилевского сельсовета по возможным гарантийным случаям, в 2018-2019 годах</t>
  </si>
  <si>
    <t>1. Перечень предоставляемых муниципальных гарантий Гилевского сельсовета на 2018-2019 годы</t>
  </si>
  <si>
    <t>к Решению "О бюджете Гилевского сельсовета на 2017 год и на плановый период 2018 и 2019 годов"</t>
  </si>
  <si>
    <t>Реализация мероприятий по развитию автомобильных дорог местного значения на территории МО Гилевского сельсовета за счет акцизов</t>
  </si>
  <si>
    <t>52.2.01.00000</t>
  </si>
  <si>
    <t>52.2.01.06070</t>
  </si>
  <si>
    <t>52.2.00.00000</t>
  </si>
  <si>
    <t>Подпрограмма " Обеспечение безопасности дорожного движения на территории МО Гилевскогос ельсовета муниципальной программы "Дорожное хозяйство МО Гилевского сельсовета"</t>
  </si>
  <si>
    <t>Мероприятия по организации уличного освещения</t>
  </si>
  <si>
    <t>Иные мероприятия по обустройству автомобильных дорог и обеспечение условий для безопасного дорожного движения</t>
  </si>
  <si>
    <t>52.2.02.00000</t>
  </si>
  <si>
    <t>52.2.02.06070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</si>
  <si>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</si>
  <si>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</si>
  <si>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</si>
  <si>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03</t>
  </si>
  <si>
    <t>09</t>
  </si>
  <si>
    <t>200</t>
  </si>
  <si>
    <t xml:space="preserve">Муниципальная программа "Сохранение и развитие культурно- досуговой деятельности в МКУК "Гилевский центр досуга " на 2015-2020 годы"
</t>
  </si>
  <si>
    <t>Реализация мероприятий муниципальной программы " Сохранение и развитие культурно- досуговой деятельности в МКУК "Гилевский центр досуга" на 2015- 2020 годы"</t>
  </si>
  <si>
    <t>Муниципальная программа "Защита населения и территории от чрезвычайных ситуаций природного и техногенного характера и обеспечение пожарной безопасности на 2015-2017 годы"</t>
  </si>
  <si>
    <t>99.0.00.S0510</t>
  </si>
  <si>
    <t>Софинансирование расходов в рамках реализации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2014-2019  годы" за счет средств местного бюджета</t>
  </si>
  <si>
    <t>администрация Гилевского сельсовета Искитимского района Новосибирской области</t>
  </si>
  <si>
    <t xml:space="preserve">Субвенции на осуществление первичного воинского учета на территориях, где отсутствуют военные комиссариаты </t>
  </si>
  <si>
    <t>Расходы на выплаты по оплате труда работников государственных (муниципальных) органов</t>
  </si>
  <si>
    <t>Муниципальная программа "Дорожное хозяйство в Гилевском сельсовете на 2017 - 2019 годы"</t>
  </si>
  <si>
    <t>Подпрограмма " Развитие автомобильных дорог местного значения на территории Гилевского сельсовета" муниципалльной программы "Дорожное хозяйство в Гилевском сельсовете на 2017 - 2019 годы"</t>
  </si>
  <si>
    <t>52.1.00.00000</t>
  </si>
  <si>
    <t>Подпрограмма " Обеспечение безопасности дорожного движения на территории  Гилевского сельсовета" муниципальной программы "Дорожное хозяйство в Гилевском сельсовете на 2017-2019 годы "</t>
  </si>
  <si>
    <t>52.1.00.06070</t>
  </si>
  <si>
    <t>Библиотеки</t>
  </si>
  <si>
    <t>59.0.00.0500</t>
  </si>
  <si>
    <t>59.0.00.0540</t>
  </si>
  <si>
    <t>от 26.12. 2016 № 66</t>
  </si>
  <si>
    <t>от 26.12.2016  № 66</t>
  </si>
  <si>
    <t xml:space="preserve">Приложение 10                                                           к решению "О бюджете Гилевского сельсовета на 2017 год и                                                        плановый период 2018 и 2019 годов"                                         от 26.12.2016 № 66                                                             </t>
  </si>
  <si>
    <t xml:space="preserve">Приложение 11                                                          к решению "О бюджете Гилевского сельсовета на 2017 год и                                                        плановый период 2018 и 2019 годов"                                         от 26.12.2016 № 66                                                             </t>
  </si>
  <si>
    <t>1. Перечень предоставляемых муниципальных гарантий Гилевского сельсовета в 2017 году</t>
  </si>
  <si>
    <t>Реализация мероприятийпо развитию автомобильных дорог местного значения на территории Гилевского сельсовета за счет акцизов</t>
  </si>
  <si>
    <t>Реализация мероприятий по организации уличного освещения на территории  Гилевского сельсовета за счет акцизов</t>
  </si>
  <si>
    <t>Реализация иных мероприятий по обустройству автомобильных дорог и обеспечению условий длябезопасного дорожного движения на территории  Гилевского сельсовета за счет акцизов</t>
  </si>
  <si>
    <t>Реализацияи иных мероприятий по обустройству автомобильных дорог и обеспечение условий для безопасного дорожного движения</t>
  </si>
  <si>
    <t>Реализация мероприятий по развитию автомобильных дорог местного значения на территории  Гилевского сельсовета за счет акцизов</t>
  </si>
  <si>
    <t>52.1.00..06070</t>
  </si>
  <si>
    <t>Реализация мероприятий по обустройству автомобильных дорог и обеспечению условий для безопасного дорожного движения на территории  Гилевского сельсовета за счет акцизов</t>
  </si>
  <si>
    <t>Реализация иных мероприятий по обустройству автомобильных дорог и обеспечение условий для безопасного дорожного движения на территории Гилевского сельсовета за счет акцизов</t>
  </si>
  <si>
    <t>Пособия, компенсации и иные социальные выплаты гражданам кроме публичных нормативных обязательств</t>
  </si>
  <si>
    <t>Мероприятия по подготовке и организации населения к действиям в чрезвычайной ситуации в мирное и военное время</t>
  </si>
  <si>
    <t>50.0.00.02180</t>
  </si>
  <si>
    <t>240</t>
  </si>
  <si>
    <t>Жилищно- коммунальное хозяйство</t>
  </si>
  <si>
    <t>Благоустройство</t>
  </si>
  <si>
    <t>Организация и содержание мест захоронения</t>
  </si>
  <si>
    <t>58.3.00.04000</t>
  </si>
  <si>
    <t>Жилищно-коммунальное хозяйство</t>
  </si>
  <si>
    <t>58.3.00.00000</t>
  </si>
  <si>
    <t>Прочие мероприятия по благоустройству поселения</t>
  </si>
  <si>
    <t>58.4.00.05000</t>
  </si>
  <si>
    <t>52.2.02.70510</t>
  </si>
  <si>
    <t>52.1.00.70510</t>
  </si>
  <si>
    <t>Софинансирование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</si>
  <si>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52.1.00.S0510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</si>
</sst>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06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169" fontId="11" fillId="0" borderId="3" xfId="1" applyNumberFormat="1" applyFont="1" applyBorder="1" applyAlignment="1">
      <alignment horizontal="center" vertical="top" wrapText="1"/>
    </xf>
    <xf numFmtId="169" fontId="11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top" wrapText="1"/>
    </xf>
    <xf numFmtId="168" fontId="11" fillId="0" borderId="0" xfId="1" applyNumberFormat="1" applyFont="1" applyFill="1"/>
    <xf numFmtId="0" fontId="11" fillId="0" borderId="0" xfId="1" applyFont="1" applyFill="1" applyAlignment="1">
      <alignment horizontal="right" vertical="center"/>
    </xf>
    <xf numFmtId="0" fontId="11" fillId="0" borderId="0" xfId="1" applyFont="1" applyBorder="1"/>
    <xf numFmtId="0" fontId="11" fillId="0" borderId="0" xfId="1" applyFont="1" applyFill="1" applyBorder="1" applyAlignment="1">
      <alignment horizontal="right"/>
    </xf>
    <xf numFmtId="168" fontId="11" fillId="0" borderId="1" xfId="1" applyNumberFormat="1" applyFont="1" applyBorder="1" applyAlignment="1">
      <alignment horizontal="justify" vertical="top" wrapText="1"/>
    </xf>
    <xf numFmtId="168" fontId="11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167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11" fillId="0" borderId="0" xfId="1" applyFont="1" applyFill="1" applyBorder="1" applyAlignment="1">
      <alignment horizontal="right"/>
    </xf>
    <xf numFmtId="0" fontId="10" fillId="0" borderId="1" xfId="1" applyFont="1" applyBorder="1" applyAlignment="1">
      <alignment horizontal="center" vertical="top" wrapText="1"/>
    </xf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168" fontId="10" fillId="0" borderId="1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169" fontId="10" fillId="0" borderId="1" xfId="1" applyNumberFormat="1" applyFont="1" applyBorder="1" applyAlignment="1">
      <alignment horizontal="center" vertical="center" wrapText="1"/>
    </xf>
    <xf numFmtId="169" fontId="10" fillId="0" borderId="1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1" xfId="1" applyFont="1" applyBorder="1" applyAlignment="1">
      <alignment horizontal="center" vertical="top"/>
    </xf>
    <xf numFmtId="0" fontId="2" fillId="0" borderId="0" xfId="1" applyFont="1" applyBorder="1"/>
    <xf numFmtId="0" fontId="10" fillId="0" borderId="1" xfId="1" applyFont="1" applyBorder="1" applyAlignment="1"/>
    <xf numFmtId="0" fontId="10" fillId="0" borderId="1" xfId="1" applyFont="1" applyBorder="1" applyAlignment="1">
      <alignment vertical="center"/>
    </xf>
    <xf numFmtId="168" fontId="10" fillId="0" borderId="2" xfId="1" applyNumberFormat="1" applyFont="1" applyBorder="1" applyAlignment="1">
      <alignment horizontal="center" vertical="top" wrapText="1"/>
    </xf>
    <xf numFmtId="168" fontId="10" fillId="0" borderId="3" xfId="1" applyNumberFormat="1" applyFont="1" applyBorder="1" applyAlignment="1">
      <alignment horizontal="center" vertical="top" wrapText="1"/>
    </xf>
    <xf numFmtId="169" fontId="1" fillId="0" borderId="1" xfId="1" applyNumberFormat="1" applyFont="1" applyBorder="1" applyAlignment="1">
      <alignment horizontal="center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1" xfId="1" applyNumberFormat="1" applyFont="1" applyFill="1" applyBorder="1" applyAlignment="1" applyProtection="1">
      <alignment horizontal="center" vertical="center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7" fontId="4" fillId="0" borderId="11" xfId="1" applyNumberFormat="1" applyFont="1" applyFill="1" applyBorder="1" applyAlignment="1" applyProtection="1">
      <alignment horizontal="right" vertical="center"/>
      <protection hidden="1"/>
    </xf>
    <xf numFmtId="164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7" fontId="2" fillId="0" borderId="11" xfId="1" applyNumberFormat="1" applyFont="1" applyFill="1" applyBorder="1" applyAlignment="1" applyProtection="1">
      <alignment horizontal="right" vertical="center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3" xfId="1" applyNumberFormat="1" applyFont="1" applyFill="1" applyBorder="1" applyAlignment="1" applyProtection="1">
      <alignment horizontal="center" vertical="center"/>
      <protection hidden="1"/>
    </xf>
    <xf numFmtId="164" fontId="8" fillId="0" borderId="11" xfId="1" applyNumberFormat="1" applyFont="1" applyFill="1" applyBorder="1" applyAlignment="1" applyProtection="1">
      <alignment horizontal="center" vertical="center"/>
      <protection hidden="1"/>
    </xf>
    <xf numFmtId="165" fontId="8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9" fontId="4" fillId="0" borderId="1" xfId="1" applyNumberFormat="1" applyFont="1" applyFill="1" applyBorder="1" applyAlignment="1">
      <alignment horizontal="right" vertical="center"/>
    </xf>
    <xf numFmtId="169" fontId="2" fillId="0" borderId="1" xfId="1" applyNumberFormat="1" applyFont="1" applyFill="1" applyBorder="1" applyAlignment="1">
      <alignment horizontal="right" vertical="center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1" xfId="1" applyNumberFormat="1" applyFont="1" applyFill="1" applyBorder="1" applyAlignment="1" applyProtection="1">
      <alignment horizontal="right" vertical="center"/>
      <protection hidden="1"/>
    </xf>
    <xf numFmtId="164" fontId="2" fillId="0" borderId="13" xfId="1" applyNumberFormat="1" applyFont="1" applyFill="1" applyBorder="1" applyAlignment="1" applyProtection="1">
      <alignment horizontal="center" vertical="center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2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right"/>
    </xf>
    <xf numFmtId="168" fontId="13" fillId="0" borderId="3" xfId="1" applyNumberFormat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168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justify" vertical="top" wrapText="1"/>
    </xf>
    <xf numFmtId="0" fontId="11" fillId="0" borderId="14" xfId="1" applyFont="1" applyBorder="1" applyAlignment="1">
      <alignment horizontal="justify" vertical="top" wrapText="1"/>
    </xf>
    <xf numFmtId="0" fontId="10" fillId="0" borderId="0" xfId="1" applyFont="1" applyFill="1" applyAlignment="1">
      <alignment horizontal="right" vertical="center" wrapText="1"/>
    </xf>
    <xf numFmtId="0" fontId="11" fillId="0" borderId="0" xfId="1" applyFont="1" applyFill="1" applyAlignment="1">
      <alignment horizontal="right" vertical="center" wrapText="1"/>
    </xf>
    <xf numFmtId="0" fontId="13" fillId="0" borderId="0" xfId="1" applyFont="1" applyAlignment="1">
      <alignment horizontal="center" vertical="center" wrapText="1"/>
    </xf>
    <xf numFmtId="0" fontId="11" fillId="0" borderId="0" xfId="1" applyFont="1" applyFill="1" applyAlignment="1">
      <alignment horizontal="right" vertical="center"/>
    </xf>
    <xf numFmtId="0" fontId="13" fillId="0" borderId="0" xfId="1" applyFont="1" applyAlignment="1">
      <alignment horizont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top" wrapText="1"/>
    </xf>
    <xf numFmtId="0" fontId="11" fillId="0" borderId="1" xfId="1" applyFont="1" applyBorder="1" applyAlignment="1">
      <alignment horizontal="justify" vertical="top" wrapText="1"/>
    </xf>
    <xf numFmtId="0" fontId="13" fillId="0" borderId="13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/>
    </xf>
    <xf numFmtId="0" fontId="10" fillId="0" borderId="7" xfId="1" applyFont="1" applyFill="1" applyBorder="1" applyAlignment="1">
      <alignment horizontal="left" vertical="center"/>
    </xf>
    <xf numFmtId="0" fontId="10" fillId="0" borderId="3" xfId="1" applyFont="1" applyFill="1" applyBorder="1" applyAlignment="1">
      <alignment horizontal="left" vertical="center"/>
    </xf>
    <xf numFmtId="0" fontId="10" fillId="0" borderId="4" xfId="1" applyFont="1" applyFill="1" applyBorder="1" applyAlignment="1">
      <alignment horizontal="center" vertical="top" wrapText="1"/>
    </xf>
    <xf numFmtId="0" fontId="10" fillId="0" borderId="6" xfId="1" applyFont="1" applyFill="1" applyBorder="1" applyAlignment="1">
      <alignment horizontal="center" vertical="top" wrapText="1"/>
    </xf>
    <xf numFmtId="0" fontId="10" fillId="0" borderId="12" xfId="1" applyFont="1" applyFill="1" applyBorder="1" applyAlignment="1">
      <alignment horizontal="center" vertical="top" wrapText="1"/>
    </xf>
    <xf numFmtId="0" fontId="10" fillId="0" borderId="13" xfId="1" applyFont="1" applyFill="1" applyBorder="1" applyAlignment="1">
      <alignment horizontal="center" vertical="top" wrapText="1"/>
    </xf>
    <xf numFmtId="0" fontId="10" fillId="0" borderId="10" xfId="1" applyFont="1" applyFill="1" applyBorder="1" applyAlignment="1">
      <alignment horizontal="center" vertical="top" wrapText="1"/>
    </xf>
    <xf numFmtId="0" fontId="10" fillId="0" borderId="14" xfId="1" applyFont="1" applyFill="1" applyBorder="1" applyAlignment="1">
      <alignment horizontal="center" vertical="top" wrapText="1"/>
    </xf>
    <xf numFmtId="168" fontId="10" fillId="0" borderId="5" xfId="1" applyNumberFormat="1" applyFont="1" applyBorder="1" applyAlignment="1">
      <alignment horizontal="center" vertical="top" wrapText="1"/>
    </xf>
    <xf numFmtId="168" fontId="10" fillId="0" borderId="11" xfId="1" applyNumberFormat="1" applyFont="1" applyBorder="1" applyAlignment="1">
      <alignment horizontal="center" vertical="top" wrapText="1"/>
    </xf>
    <xf numFmtId="0" fontId="10" fillId="0" borderId="5" xfId="1" applyFont="1" applyBorder="1" applyAlignment="1">
      <alignment horizontal="center" vertical="top" wrapText="1"/>
    </xf>
    <xf numFmtId="0" fontId="10" fillId="0" borderId="11" xfId="1" applyFont="1" applyBorder="1" applyAlignment="1">
      <alignment horizontal="center" vertical="top" wrapText="1"/>
    </xf>
    <xf numFmtId="0" fontId="10" fillId="0" borderId="0" xfId="1" applyFont="1" applyBorder="1" applyAlignment="1">
      <alignment horizontal="left" vertical="top" wrapText="1"/>
    </xf>
    <xf numFmtId="168" fontId="10" fillId="0" borderId="2" xfId="1" applyNumberFormat="1" applyFont="1" applyBorder="1" applyAlignment="1">
      <alignment horizontal="center" vertical="top" wrapText="1"/>
    </xf>
    <xf numFmtId="168" fontId="10" fillId="0" borderId="3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9" fontId="1" fillId="0" borderId="1" xfId="1" applyNumberFormat="1" applyFont="1" applyBorder="1" applyAlignment="1">
      <alignment horizontal="center"/>
    </xf>
    <xf numFmtId="0" fontId="10" fillId="0" borderId="0" xfId="1" applyFont="1" applyAlignment="1">
      <alignment horizontal="right"/>
    </xf>
    <xf numFmtId="0" fontId="10" fillId="0" borderId="0" xfId="1" applyFont="1" applyAlignment="1">
      <alignment horizontal="left"/>
    </xf>
    <xf numFmtId="0" fontId="10" fillId="0" borderId="1" xfId="1" applyFont="1" applyFill="1" applyBorder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top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8"/>
  <sheetViews>
    <sheetView showGridLines="0" view="pageBreakPreview" topLeftCell="A95" zoomScale="90" zoomScaleSheetLayoutView="90" workbookViewId="0">
      <selection activeCell="A103" sqref="A103:A105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6">
      <c r="A1" s="130"/>
      <c r="B1" s="130"/>
      <c r="C1" s="130"/>
      <c r="D1" s="130"/>
      <c r="E1" s="232" t="s">
        <v>68</v>
      </c>
      <c r="F1" s="232"/>
    </row>
    <row r="2" spans="1:6">
      <c r="A2" s="130"/>
      <c r="B2" s="130"/>
      <c r="C2" s="130"/>
      <c r="D2" s="233" t="s">
        <v>134</v>
      </c>
      <c r="E2" s="234"/>
      <c r="F2" s="234"/>
    </row>
    <row r="3" spans="1:6">
      <c r="A3" s="130"/>
      <c r="B3" s="130"/>
      <c r="C3" s="130"/>
      <c r="D3" s="234"/>
      <c r="E3" s="234"/>
      <c r="F3" s="234"/>
    </row>
    <row r="4" spans="1:6">
      <c r="A4" s="130"/>
      <c r="B4" s="130"/>
      <c r="C4" s="130"/>
      <c r="D4" s="234"/>
      <c r="E4" s="234"/>
      <c r="F4" s="234"/>
    </row>
    <row r="5" spans="1:6">
      <c r="A5" s="130"/>
      <c r="B5" s="130"/>
      <c r="C5" s="130"/>
      <c r="D5" s="235" t="s">
        <v>166</v>
      </c>
      <c r="E5" s="232"/>
      <c r="F5" s="232"/>
    </row>
    <row r="6" spans="1:6">
      <c r="A6" s="130"/>
      <c r="B6" s="130"/>
      <c r="C6" s="130"/>
      <c r="D6" s="130"/>
      <c r="E6" s="130"/>
      <c r="F6" s="130"/>
    </row>
    <row r="7" spans="1:6" s="162" customFormat="1" ht="47.25" customHeight="1">
      <c r="A7" s="236" t="s">
        <v>101</v>
      </c>
      <c r="B7" s="236"/>
      <c r="C7" s="236"/>
      <c r="D7" s="236"/>
      <c r="E7" s="236"/>
      <c r="F7" s="236"/>
    </row>
    <row r="8" spans="1:6" s="162" customFormat="1" ht="21.75" customHeight="1">
      <c r="A8" s="236"/>
      <c r="B8" s="236"/>
      <c r="C8" s="236"/>
      <c r="D8" s="236"/>
      <c r="E8" s="236"/>
      <c r="F8" s="236"/>
    </row>
    <row r="9" spans="1:6" s="162" customFormat="1" ht="11.25" customHeight="1">
      <c r="A9" s="236"/>
      <c r="B9" s="236"/>
      <c r="C9" s="236"/>
      <c r="D9" s="236"/>
      <c r="E9" s="236"/>
      <c r="F9" s="236"/>
    </row>
    <row r="10" spans="1:6">
      <c r="A10" s="129"/>
      <c r="B10" s="129"/>
      <c r="C10" s="129"/>
      <c r="D10" s="129"/>
      <c r="E10" s="129"/>
      <c r="F10" s="129"/>
    </row>
    <row r="11" spans="1:6">
      <c r="A11" s="129"/>
      <c r="B11" s="129"/>
      <c r="C11" s="129"/>
      <c r="D11" s="129"/>
      <c r="E11" s="234" t="s">
        <v>72</v>
      </c>
      <c r="F11" s="234"/>
    </row>
    <row r="12" spans="1:6">
      <c r="A12" s="130"/>
      <c r="B12" s="130"/>
      <c r="C12" s="130"/>
      <c r="D12" s="130"/>
      <c r="E12" s="130"/>
      <c r="F12" s="130"/>
    </row>
    <row r="13" spans="1:6">
      <c r="A13" s="237" t="s">
        <v>102</v>
      </c>
      <c r="B13" s="237"/>
      <c r="C13" s="237"/>
      <c r="D13" s="237"/>
      <c r="E13" s="237"/>
      <c r="F13" s="237"/>
    </row>
    <row r="14" spans="1:6">
      <c r="A14" s="237"/>
      <c r="B14" s="237"/>
      <c r="C14" s="237"/>
      <c r="D14" s="237"/>
      <c r="E14" s="237"/>
      <c r="F14" s="237"/>
    </row>
    <row r="15" spans="1:6" ht="25.5" customHeight="1">
      <c r="A15" s="237"/>
      <c r="B15" s="237"/>
      <c r="C15" s="237"/>
      <c r="D15" s="237"/>
      <c r="E15" s="237"/>
      <c r="F15" s="237"/>
    </row>
    <row r="16" spans="1:6">
      <c r="F16" s="156" t="s">
        <v>78</v>
      </c>
    </row>
    <row r="17" spans="1:7" ht="32.25" customHeight="1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1">
        <f>F19+F24+F43+F48+F53</f>
        <v>3372.3</v>
      </c>
      <c r="G18" s="12"/>
    </row>
    <row r="19" spans="1:7" ht="32.1" customHeight="1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464.3</v>
      </c>
      <c r="G19" s="12"/>
    </row>
    <row r="20" spans="1:7" ht="15.95" customHeight="1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8">
        <f>F21</f>
        <v>464.3</v>
      </c>
      <c r="G20" s="12"/>
    </row>
    <row r="21" spans="1:7" ht="15.95" customHeight="1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8">
        <f>F22</f>
        <v>464.3</v>
      </c>
      <c r="G21" s="12"/>
    </row>
    <row r="22" spans="1:7" ht="63.95" customHeight="1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8">
        <f>F23</f>
        <v>464.3</v>
      </c>
      <c r="G22" s="12"/>
    </row>
    <row r="23" spans="1:7" ht="32.1" customHeight="1">
      <c r="A23" s="13" t="s">
        <v>14</v>
      </c>
      <c r="B23" s="14">
        <v>1</v>
      </c>
      <c r="C23" s="15">
        <v>2</v>
      </c>
      <c r="D23" s="16" t="s">
        <v>12</v>
      </c>
      <c r="E23" s="17">
        <v>120</v>
      </c>
      <c r="F23" s="18">
        <v>464.3</v>
      </c>
      <c r="G23" s="12"/>
    </row>
    <row r="24" spans="1:7" ht="48" customHeight="1">
      <c r="A24" s="37" t="s">
        <v>21</v>
      </c>
      <c r="B24" s="38">
        <v>1</v>
      </c>
      <c r="C24" s="39">
        <v>4</v>
      </c>
      <c r="D24" s="40" t="s">
        <v>7</v>
      </c>
      <c r="E24" s="41" t="s">
        <v>7</v>
      </c>
      <c r="F24" s="42">
        <f>F25</f>
        <v>2504.5</v>
      </c>
      <c r="G24" s="12"/>
    </row>
    <row r="25" spans="1:7" ht="15.95" customHeight="1">
      <c r="A25" s="25" t="s">
        <v>9</v>
      </c>
      <c r="B25" s="26">
        <v>1</v>
      </c>
      <c r="C25" s="27">
        <v>4</v>
      </c>
      <c r="D25" s="28" t="s">
        <v>10</v>
      </c>
      <c r="E25" s="23"/>
      <c r="F25" s="24">
        <f>F26+F29+F34+F37+F40</f>
        <v>2504.5</v>
      </c>
      <c r="G25" s="12"/>
    </row>
    <row r="26" spans="1:7" ht="32.1" customHeight="1">
      <c r="A26" s="13" t="s">
        <v>22</v>
      </c>
      <c r="B26" s="14">
        <v>1</v>
      </c>
      <c r="C26" s="15">
        <v>4</v>
      </c>
      <c r="D26" s="16" t="s">
        <v>23</v>
      </c>
      <c r="E26" s="17"/>
      <c r="F26" s="18">
        <f>F27</f>
        <v>680.3</v>
      </c>
      <c r="G26" s="12"/>
    </row>
    <row r="27" spans="1:7" ht="63.95" customHeight="1">
      <c r="A27" s="13" t="s">
        <v>13</v>
      </c>
      <c r="B27" s="14">
        <v>1</v>
      </c>
      <c r="C27" s="15">
        <v>4</v>
      </c>
      <c r="D27" s="16" t="s">
        <v>23</v>
      </c>
      <c r="E27" s="17">
        <v>100</v>
      </c>
      <c r="F27" s="18">
        <f>F28</f>
        <v>680.3</v>
      </c>
      <c r="G27" s="12"/>
    </row>
    <row r="28" spans="1:7" ht="32.1" customHeight="1">
      <c r="A28" s="13" t="s">
        <v>14</v>
      </c>
      <c r="B28" s="14">
        <v>1</v>
      </c>
      <c r="C28" s="15">
        <v>4</v>
      </c>
      <c r="D28" s="16" t="s">
        <v>23</v>
      </c>
      <c r="E28" s="17">
        <v>120</v>
      </c>
      <c r="F28" s="18">
        <v>680.3</v>
      </c>
      <c r="G28" s="12"/>
    </row>
    <row r="29" spans="1:7" ht="15.95" customHeight="1">
      <c r="A29" s="25" t="s">
        <v>16</v>
      </c>
      <c r="B29" s="26">
        <v>1</v>
      </c>
      <c r="C29" s="27">
        <v>4</v>
      </c>
      <c r="D29" s="28" t="s">
        <v>17</v>
      </c>
      <c r="E29" s="29" t="s">
        <v>7</v>
      </c>
      <c r="F29" s="30">
        <f>F30+F32</f>
        <v>1219.9000000000001</v>
      </c>
      <c r="G29" s="12"/>
    </row>
    <row r="30" spans="1:7" ht="32.1" customHeight="1">
      <c r="A30" s="13" t="s">
        <v>100</v>
      </c>
      <c r="B30" s="14">
        <v>1</v>
      </c>
      <c r="C30" s="15">
        <v>4</v>
      </c>
      <c r="D30" s="16" t="s">
        <v>17</v>
      </c>
      <c r="E30" s="17">
        <v>200</v>
      </c>
      <c r="F30" s="18">
        <f>F31</f>
        <v>1174.9000000000001</v>
      </c>
      <c r="G30" s="12"/>
    </row>
    <row r="31" spans="1:7" ht="32.1" customHeight="1">
      <c r="A31" s="25" t="s">
        <v>18</v>
      </c>
      <c r="B31" s="26">
        <v>1</v>
      </c>
      <c r="C31" s="27">
        <v>4</v>
      </c>
      <c r="D31" s="28" t="s">
        <v>17</v>
      </c>
      <c r="E31" s="29">
        <v>240</v>
      </c>
      <c r="F31" s="30">
        <v>1174.9000000000001</v>
      </c>
      <c r="G31" s="12"/>
    </row>
    <row r="32" spans="1:7" ht="15.95" customHeight="1">
      <c r="A32" s="31" t="s">
        <v>19</v>
      </c>
      <c r="B32" s="32">
        <v>1</v>
      </c>
      <c r="C32" s="33">
        <v>4</v>
      </c>
      <c r="D32" s="16" t="s">
        <v>17</v>
      </c>
      <c r="E32" s="35">
        <v>800</v>
      </c>
      <c r="F32" s="36">
        <f>F33</f>
        <v>45</v>
      </c>
      <c r="G32" s="12"/>
    </row>
    <row r="33" spans="1:7" ht="15.95" customHeight="1">
      <c r="A33" s="25" t="s">
        <v>20</v>
      </c>
      <c r="B33" s="26">
        <v>1</v>
      </c>
      <c r="C33" s="27">
        <v>4</v>
      </c>
      <c r="D33" s="28" t="s">
        <v>17</v>
      </c>
      <c r="E33" s="29">
        <v>850</v>
      </c>
      <c r="F33" s="30">
        <v>45</v>
      </c>
      <c r="G33" s="12"/>
    </row>
    <row r="34" spans="1:7" ht="32.1" customHeight="1">
      <c r="A34" s="25" t="s">
        <v>67</v>
      </c>
      <c r="B34" s="26">
        <v>1</v>
      </c>
      <c r="C34" s="27">
        <v>4</v>
      </c>
      <c r="D34" s="28" t="s">
        <v>66</v>
      </c>
      <c r="E34" s="29"/>
      <c r="F34" s="30">
        <f>F35</f>
        <v>0.1</v>
      </c>
      <c r="G34" s="12"/>
    </row>
    <row r="35" spans="1:7" ht="32.1" customHeight="1">
      <c r="A35" s="13" t="s">
        <v>100</v>
      </c>
      <c r="B35" s="26">
        <v>1</v>
      </c>
      <c r="C35" s="27">
        <v>4</v>
      </c>
      <c r="D35" s="28" t="s">
        <v>66</v>
      </c>
      <c r="E35" s="29">
        <v>200</v>
      </c>
      <c r="F35" s="30">
        <f>F36</f>
        <v>0.1</v>
      </c>
      <c r="G35" s="12"/>
    </row>
    <row r="36" spans="1:7" ht="32.1" customHeight="1">
      <c r="A36" s="25" t="s">
        <v>18</v>
      </c>
      <c r="B36" s="26">
        <v>1</v>
      </c>
      <c r="C36" s="27">
        <v>4</v>
      </c>
      <c r="D36" s="28" t="s">
        <v>66</v>
      </c>
      <c r="E36" s="29">
        <v>240</v>
      </c>
      <c r="F36" s="30">
        <v>0.1</v>
      </c>
      <c r="G36" s="12"/>
    </row>
    <row r="37" spans="1:7" ht="66.599999999999994" customHeight="1">
      <c r="A37" s="43" t="s">
        <v>103</v>
      </c>
      <c r="B37" s="27">
        <v>1</v>
      </c>
      <c r="C37" s="27">
        <v>4</v>
      </c>
      <c r="D37" s="44" t="s">
        <v>57</v>
      </c>
      <c r="E37" s="29"/>
      <c r="F37" s="30">
        <f>F38</f>
        <v>582.5</v>
      </c>
      <c r="G37" s="12"/>
    </row>
    <row r="38" spans="1:7" ht="64.900000000000006" customHeight="1">
      <c r="A38" s="13" t="s">
        <v>13</v>
      </c>
      <c r="B38" s="27">
        <v>1</v>
      </c>
      <c r="C38" s="27">
        <v>4</v>
      </c>
      <c r="D38" s="44" t="s">
        <v>57</v>
      </c>
      <c r="E38" s="29">
        <v>100</v>
      </c>
      <c r="F38" s="30">
        <f>F39</f>
        <v>582.5</v>
      </c>
      <c r="G38" s="12"/>
    </row>
    <row r="39" spans="1:7" ht="32.1" customHeight="1">
      <c r="A39" s="43" t="s">
        <v>14</v>
      </c>
      <c r="B39" s="27">
        <v>1</v>
      </c>
      <c r="C39" s="27">
        <v>4</v>
      </c>
      <c r="D39" s="44" t="s">
        <v>57</v>
      </c>
      <c r="E39" s="29">
        <v>120</v>
      </c>
      <c r="F39" s="30">
        <v>582.5</v>
      </c>
      <c r="G39" s="12"/>
    </row>
    <row r="40" spans="1:7" ht="87" customHeight="1">
      <c r="A40" s="43" t="s">
        <v>154</v>
      </c>
      <c r="B40" s="27">
        <v>1</v>
      </c>
      <c r="C40" s="27">
        <v>4</v>
      </c>
      <c r="D40" s="44" t="s">
        <v>153</v>
      </c>
      <c r="E40" s="29"/>
      <c r="F40" s="30">
        <f>F41</f>
        <v>21.7</v>
      </c>
      <c r="G40" s="12"/>
    </row>
    <row r="41" spans="1:7" ht="78" customHeight="1">
      <c r="A41" s="13" t="s">
        <v>13</v>
      </c>
      <c r="B41" s="27">
        <v>1</v>
      </c>
      <c r="C41" s="27">
        <v>4</v>
      </c>
      <c r="D41" s="44" t="s">
        <v>153</v>
      </c>
      <c r="E41" s="29">
        <v>100</v>
      </c>
      <c r="F41" s="30">
        <f>F42</f>
        <v>21.7</v>
      </c>
      <c r="G41" s="12"/>
    </row>
    <row r="42" spans="1:7" ht="32.1" customHeight="1">
      <c r="A42" s="43" t="s">
        <v>14</v>
      </c>
      <c r="B42" s="27">
        <v>1</v>
      </c>
      <c r="C42" s="27">
        <v>4</v>
      </c>
      <c r="D42" s="44" t="s">
        <v>153</v>
      </c>
      <c r="E42" s="29">
        <v>120</v>
      </c>
      <c r="F42" s="30">
        <v>21.7</v>
      </c>
      <c r="G42" s="12"/>
    </row>
    <row r="43" spans="1:7" ht="48" customHeight="1">
      <c r="A43" s="73" t="s">
        <v>24</v>
      </c>
      <c r="B43" s="21">
        <v>1</v>
      </c>
      <c r="C43" s="21">
        <v>6</v>
      </c>
      <c r="D43" s="74" t="s">
        <v>7</v>
      </c>
      <c r="E43" s="23" t="s">
        <v>7</v>
      </c>
      <c r="F43" s="24">
        <f>F44</f>
        <v>22</v>
      </c>
      <c r="G43" s="12"/>
    </row>
    <row r="44" spans="1:7" ht="15.95" customHeight="1">
      <c r="A44" s="25" t="s">
        <v>15</v>
      </c>
      <c r="B44" s="26">
        <v>1</v>
      </c>
      <c r="C44" s="27">
        <v>6</v>
      </c>
      <c r="D44" s="28" t="s">
        <v>10</v>
      </c>
      <c r="E44" s="29" t="s">
        <v>7</v>
      </c>
      <c r="F44" s="30">
        <f>F45</f>
        <v>22</v>
      </c>
      <c r="G44" s="12"/>
    </row>
    <row r="45" spans="1:7" ht="18" customHeight="1">
      <c r="A45" s="43" t="s">
        <v>84</v>
      </c>
      <c r="B45" s="14">
        <v>1</v>
      </c>
      <c r="C45" s="15">
        <v>6</v>
      </c>
      <c r="D45" s="16" t="s">
        <v>25</v>
      </c>
      <c r="E45" s="17"/>
      <c r="F45" s="18">
        <f>F46</f>
        <v>22</v>
      </c>
      <c r="G45" s="12"/>
    </row>
    <row r="46" spans="1:7" ht="15.95" customHeight="1">
      <c r="A46" s="13" t="s">
        <v>26</v>
      </c>
      <c r="B46" s="14">
        <v>1</v>
      </c>
      <c r="C46" s="15">
        <v>6</v>
      </c>
      <c r="D46" s="16" t="s">
        <v>25</v>
      </c>
      <c r="E46" s="17">
        <v>500</v>
      </c>
      <c r="F46" s="18">
        <f>F47</f>
        <v>22</v>
      </c>
      <c r="G46" s="12"/>
    </row>
    <row r="47" spans="1:7" ht="15.95" customHeight="1">
      <c r="A47" s="13" t="s">
        <v>27</v>
      </c>
      <c r="B47" s="14">
        <v>1</v>
      </c>
      <c r="C47" s="15">
        <v>6</v>
      </c>
      <c r="D47" s="16" t="s">
        <v>25</v>
      </c>
      <c r="E47" s="17">
        <v>540</v>
      </c>
      <c r="F47" s="18">
        <v>22</v>
      </c>
      <c r="G47" s="12"/>
    </row>
    <row r="48" spans="1:7" ht="15.95" customHeight="1">
      <c r="A48" s="19" t="s">
        <v>28</v>
      </c>
      <c r="B48" s="20">
        <v>1</v>
      </c>
      <c r="C48" s="21">
        <v>11</v>
      </c>
      <c r="D48" s="22" t="s">
        <v>7</v>
      </c>
      <c r="E48" s="23" t="s">
        <v>7</v>
      </c>
      <c r="F48" s="24">
        <f>F49</f>
        <v>20</v>
      </c>
      <c r="G48" s="12"/>
    </row>
    <row r="49" spans="1:7" ht="15.95" customHeight="1">
      <c r="A49" s="13" t="s">
        <v>9</v>
      </c>
      <c r="B49" s="14">
        <v>1</v>
      </c>
      <c r="C49" s="15">
        <v>11</v>
      </c>
      <c r="D49" s="16" t="s">
        <v>10</v>
      </c>
      <c r="E49" s="17" t="s">
        <v>7</v>
      </c>
      <c r="F49" s="18">
        <f>F50</f>
        <v>20</v>
      </c>
      <c r="G49" s="12"/>
    </row>
    <row r="50" spans="1:7" ht="15.95" customHeight="1">
      <c r="A50" s="13" t="s">
        <v>99</v>
      </c>
      <c r="B50" s="14">
        <v>1</v>
      </c>
      <c r="C50" s="15">
        <v>11</v>
      </c>
      <c r="D50" s="16" t="s">
        <v>29</v>
      </c>
      <c r="E50" s="17" t="s">
        <v>7</v>
      </c>
      <c r="F50" s="18">
        <f>F51</f>
        <v>20</v>
      </c>
      <c r="G50" s="12"/>
    </row>
    <row r="51" spans="1:7" ht="15.95" customHeight="1">
      <c r="A51" s="13" t="s">
        <v>19</v>
      </c>
      <c r="B51" s="14">
        <v>1</v>
      </c>
      <c r="C51" s="15">
        <v>11</v>
      </c>
      <c r="D51" s="16" t="s">
        <v>29</v>
      </c>
      <c r="E51" s="17">
        <v>800</v>
      </c>
      <c r="F51" s="18">
        <f>F52</f>
        <v>20</v>
      </c>
      <c r="G51" s="12"/>
    </row>
    <row r="52" spans="1:7" ht="15.95" customHeight="1">
      <c r="A52" s="25" t="s">
        <v>30</v>
      </c>
      <c r="B52" s="26">
        <v>1</v>
      </c>
      <c r="C52" s="27">
        <v>11</v>
      </c>
      <c r="D52" s="28" t="s">
        <v>29</v>
      </c>
      <c r="E52" s="29">
        <v>870</v>
      </c>
      <c r="F52" s="30">
        <v>20</v>
      </c>
      <c r="G52" s="12"/>
    </row>
    <row r="53" spans="1:7" ht="15.95" customHeight="1">
      <c r="A53" s="37" t="s">
        <v>31</v>
      </c>
      <c r="B53" s="38">
        <v>1</v>
      </c>
      <c r="C53" s="39">
        <v>13</v>
      </c>
      <c r="D53" s="40" t="s">
        <v>7</v>
      </c>
      <c r="E53" s="41" t="s">
        <v>7</v>
      </c>
      <c r="F53" s="42">
        <f>F54</f>
        <v>361.5</v>
      </c>
      <c r="G53" s="12"/>
    </row>
    <row r="54" spans="1:7" ht="15.95" customHeight="1">
      <c r="A54" s="13" t="s">
        <v>9</v>
      </c>
      <c r="B54" s="14">
        <v>1</v>
      </c>
      <c r="C54" s="15">
        <v>13</v>
      </c>
      <c r="D54" s="16" t="s">
        <v>10</v>
      </c>
      <c r="E54" s="17" t="s">
        <v>7</v>
      </c>
      <c r="F54" s="18">
        <f>F55+F59+F61</f>
        <v>361.5</v>
      </c>
      <c r="G54" s="12"/>
    </row>
    <row r="55" spans="1:7" ht="32.1" customHeight="1">
      <c r="A55" s="13" t="s">
        <v>32</v>
      </c>
      <c r="B55" s="14">
        <v>1</v>
      </c>
      <c r="C55" s="15">
        <v>13</v>
      </c>
      <c r="D55" s="16" t="s">
        <v>33</v>
      </c>
      <c r="E55" s="17" t="s">
        <v>7</v>
      </c>
      <c r="F55" s="18">
        <f>F56</f>
        <v>252.5</v>
      </c>
      <c r="G55" s="12"/>
    </row>
    <row r="56" spans="1:7" ht="32.1" customHeight="1">
      <c r="A56" s="13" t="s">
        <v>100</v>
      </c>
      <c r="B56" s="14">
        <v>1</v>
      </c>
      <c r="C56" s="15">
        <v>13</v>
      </c>
      <c r="D56" s="16" t="s">
        <v>33</v>
      </c>
      <c r="E56" s="17">
        <v>200</v>
      </c>
      <c r="F56" s="18">
        <f>F57</f>
        <v>252.5</v>
      </c>
      <c r="G56" s="12"/>
    </row>
    <row r="57" spans="1:7" ht="32.1" customHeight="1">
      <c r="A57" s="43" t="s">
        <v>18</v>
      </c>
      <c r="B57" s="27">
        <v>1</v>
      </c>
      <c r="C57" s="27">
        <v>13</v>
      </c>
      <c r="D57" s="44" t="s">
        <v>33</v>
      </c>
      <c r="E57" s="29">
        <v>240</v>
      </c>
      <c r="F57" s="30">
        <v>252.5</v>
      </c>
      <c r="G57" s="12"/>
    </row>
    <row r="58" spans="1:7" ht="21" customHeight="1">
      <c r="A58" s="13" t="s">
        <v>34</v>
      </c>
      <c r="B58" s="27">
        <v>1</v>
      </c>
      <c r="C58" s="27">
        <v>13</v>
      </c>
      <c r="D58" s="44" t="s">
        <v>35</v>
      </c>
      <c r="E58" s="29"/>
      <c r="F58" s="30">
        <f>F59</f>
        <v>107</v>
      </c>
      <c r="G58" s="12"/>
    </row>
    <row r="59" spans="1:7" ht="32.1" customHeight="1">
      <c r="A59" s="13" t="s">
        <v>100</v>
      </c>
      <c r="B59" s="27">
        <v>1</v>
      </c>
      <c r="C59" s="27">
        <v>13</v>
      </c>
      <c r="D59" s="44" t="s">
        <v>35</v>
      </c>
      <c r="E59" s="29">
        <v>200</v>
      </c>
      <c r="F59" s="30">
        <f>F60</f>
        <v>107</v>
      </c>
      <c r="G59" s="12"/>
    </row>
    <row r="60" spans="1:7" ht="32.1" customHeight="1">
      <c r="A60" s="25" t="s">
        <v>18</v>
      </c>
      <c r="B60" s="26">
        <v>1</v>
      </c>
      <c r="C60" s="27">
        <v>13</v>
      </c>
      <c r="D60" s="44" t="s">
        <v>35</v>
      </c>
      <c r="E60" s="29">
        <v>240</v>
      </c>
      <c r="F60" s="30">
        <v>107</v>
      </c>
      <c r="G60" s="12"/>
    </row>
    <row r="61" spans="1:7" ht="18.75" customHeight="1">
      <c r="A61" s="31" t="s">
        <v>19</v>
      </c>
      <c r="B61" s="14">
        <v>1</v>
      </c>
      <c r="C61" s="15">
        <v>13</v>
      </c>
      <c r="D61" s="16" t="s">
        <v>35</v>
      </c>
      <c r="E61" s="17">
        <v>800</v>
      </c>
      <c r="F61" s="18">
        <f>F62</f>
        <v>2</v>
      </c>
      <c r="G61" s="12"/>
    </row>
    <row r="62" spans="1:7" ht="19.5" customHeight="1">
      <c r="A62" s="25" t="s">
        <v>20</v>
      </c>
      <c r="B62" s="14">
        <v>1</v>
      </c>
      <c r="C62" s="15">
        <v>13</v>
      </c>
      <c r="D62" s="16" t="s">
        <v>35</v>
      </c>
      <c r="E62" s="17">
        <v>850</v>
      </c>
      <c r="F62" s="18">
        <v>2</v>
      </c>
      <c r="G62" s="12"/>
    </row>
    <row r="63" spans="1:7" ht="15.95" customHeight="1">
      <c r="A63" s="6" t="s">
        <v>36</v>
      </c>
      <c r="B63" s="7">
        <v>2</v>
      </c>
      <c r="C63" s="8">
        <v>3</v>
      </c>
      <c r="D63" s="9" t="s">
        <v>7</v>
      </c>
      <c r="E63" s="10" t="s">
        <v>7</v>
      </c>
      <c r="F63" s="11">
        <f>F64</f>
        <v>81</v>
      </c>
      <c r="G63" s="12"/>
    </row>
    <row r="64" spans="1:7" ht="15.95" customHeight="1">
      <c r="A64" s="13" t="s">
        <v>15</v>
      </c>
      <c r="B64" s="14">
        <v>2</v>
      </c>
      <c r="C64" s="15">
        <v>3</v>
      </c>
      <c r="D64" s="16" t="s">
        <v>10</v>
      </c>
      <c r="E64" s="17" t="s">
        <v>7</v>
      </c>
      <c r="F64" s="18">
        <f>F65</f>
        <v>81</v>
      </c>
      <c r="G64" s="12"/>
    </row>
    <row r="65" spans="1:7" s="51" customFormat="1" ht="32.1" customHeight="1">
      <c r="A65" s="46" t="s">
        <v>37</v>
      </c>
      <c r="B65" s="14">
        <v>2</v>
      </c>
      <c r="C65" s="15">
        <v>3</v>
      </c>
      <c r="D65" s="47" t="s">
        <v>38</v>
      </c>
      <c r="E65" s="48" t="s">
        <v>7</v>
      </c>
      <c r="F65" s="49">
        <f>F66+F68</f>
        <v>81</v>
      </c>
      <c r="G65" s="50"/>
    </row>
    <row r="66" spans="1:7" ht="63.95" customHeight="1">
      <c r="A66" s="13" t="s">
        <v>13</v>
      </c>
      <c r="B66" s="14">
        <v>2</v>
      </c>
      <c r="C66" s="15">
        <v>3</v>
      </c>
      <c r="D66" s="16" t="s">
        <v>38</v>
      </c>
      <c r="E66" s="17">
        <v>100</v>
      </c>
      <c r="F66" s="18">
        <f>F67</f>
        <v>78.599999999999994</v>
      </c>
      <c r="G66" s="12"/>
    </row>
    <row r="67" spans="1:7" ht="32.1" customHeight="1">
      <c r="A67" s="13" t="s">
        <v>39</v>
      </c>
      <c r="B67" s="14">
        <v>2</v>
      </c>
      <c r="C67" s="15">
        <v>3</v>
      </c>
      <c r="D67" s="16" t="s">
        <v>38</v>
      </c>
      <c r="E67" s="17">
        <v>120</v>
      </c>
      <c r="F67" s="18">
        <v>78.599999999999994</v>
      </c>
      <c r="G67" s="12"/>
    </row>
    <row r="68" spans="1:7" ht="32.1" customHeight="1">
      <c r="A68" s="13" t="s">
        <v>100</v>
      </c>
      <c r="B68" s="14">
        <v>2</v>
      </c>
      <c r="C68" s="15">
        <v>3</v>
      </c>
      <c r="D68" s="16" t="s">
        <v>40</v>
      </c>
      <c r="E68" s="17">
        <v>200</v>
      </c>
      <c r="F68" s="18">
        <f>F69</f>
        <v>2.4</v>
      </c>
      <c r="G68" s="12"/>
    </row>
    <row r="69" spans="1:7" ht="32.1" customHeight="1">
      <c r="A69" s="13" t="s">
        <v>18</v>
      </c>
      <c r="B69" s="14">
        <v>2</v>
      </c>
      <c r="C69" s="15">
        <v>3</v>
      </c>
      <c r="D69" s="16" t="s">
        <v>40</v>
      </c>
      <c r="E69" s="17">
        <v>240</v>
      </c>
      <c r="F69" s="18">
        <v>2.4</v>
      </c>
      <c r="G69" s="12"/>
    </row>
    <row r="70" spans="1:7" ht="32.1" customHeight="1">
      <c r="A70" s="6" t="s">
        <v>144</v>
      </c>
      <c r="B70" s="7">
        <v>3</v>
      </c>
      <c r="C70" s="15"/>
      <c r="D70" s="16"/>
      <c r="E70" s="17"/>
      <c r="F70" s="18">
        <f>F71</f>
        <v>20</v>
      </c>
      <c r="G70" s="12"/>
    </row>
    <row r="71" spans="1:7" ht="32.1" customHeight="1">
      <c r="A71" s="6" t="s">
        <v>145</v>
      </c>
      <c r="B71" s="7">
        <v>3</v>
      </c>
      <c r="C71" s="8">
        <v>9</v>
      </c>
      <c r="D71" s="9" t="s">
        <v>7</v>
      </c>
      <c r="E71" s="10" t="s">
        <v>7</v>
      </c>
      <c r="F71" s="11">
        <f>F72</f>
        <v>20</v>
      </c>
      <c r="G71" s="12"/>
    </row>
    <row r="72" spans="1:7" ht="48" customHeight="1">
      <c r="A72" s="13" t="s">
        <v>152</v>
      </c>
      <c r="B72" s="14">
        <v>3</v>
      </c>
      <c r="C72" s="15">
        <v>9</v>
      </c>
      <c r="D72" s="16" t="s">
        <v>146</v>
      </c>
      <c r="E72" s="17" t="s">
        <v>7</v>
      </c>
      <c r="F72" s="18">
        <f>+F73</f>
        <v>20</v>
      </c>
      <c r="G72" s="12"/>
    </row>
    <row r="73" spans="1:7" ht="33.75" customHeight="1">
      <c r="A73" s="13" t="s">
        <v>180</v>
      </c>
      <c r="B73" s="14">
        <v>3</v>
      </c>
      <c r="C73" s="15">
        <v>9</v>
      </c>
      <c r="D73" s="16" t="s">
        <v>181</v>
      </c>
      <c r="E73" s="17"/>
      <c r="F73" s="18">
        <f>F74</f>
        <v>20</v>
      </c>
      <c r="G73" s="12"/>
    </row>
    <row r="74" spans="1:7" ht="33.75" customHeight="1">
      <c r="A74" s="13" t="s">
        <v>100</v>
      </c>
      <c r="B74" s="14">
        <v>3</v>
      </c>
      <c r="C74" s="15">
        <v>9</v>
      </c>
      <c r="D74" s="16" t="s">
        <v>181</v>
      </c>
      <c r="E74" s="17">
        <v>200</v>
      </c>
      <c r="F74" s="18">
        <f>F75</f>
        <v>20</v>
      </c>
      <c r="G74" s="12"/>
    </row>
    <row r="75" spans="1:7" ht="32.25" customHeight="1">
      <c r="A75" s="25" t="s">
        <v>18</v>
      </c>
      <c r="B75" s="14">
        <v>3</v>
      </c>
      <c r="C75" s="15">
        <v>9</v>
      </c>
      <c r="D75" s="16" t="s">
        <v>181</v>
      </c>
      <c r="E75" s="17">
        <v>240</v>
      </c>
      <c r="F75" s="18">
        <v>20</v>
      </c>
      <c r="G75" s="12"/>
    </row>
    <row r="76" spans="1:7" ht="15.95" customHeight="1">
      <c r="A76" s="19" t="s">
        <v>41</v>
      </c>
      <c r="B76" s="20">
        <v>4</v>
      </c>
      <c r="C76" s="15"/>
      <c r="D76" s="16"/>
      <c r="E76" s="17"/>
      <c r="F76" s="18">
        <f>F77+F82</f>
        <v>2053.7000000000003</v>
      </c>
      <c r="G76" s="12"/>
    </row>
    <row r="77" spans="1:7" ht="15.95" customHeight="1">
      <c r="A77" s="52" t="s">
        <v>42</v>
      </c>
      <c r="B77" s="53">
        <v>4</v>
      </c>
      <c r="C77" s="54">
        <v>6</v>
      </c>
      <c r="D77" s="55" t="s">
        <v>7</v>
      </c>
      <c r="E77" s="56" t="s">
        <v>7</v>
      </c>
      <c r="F77" s="57">
        <f>F78</f>
        <v>109.4</v>
      </c>
      <c r="G77" s="12"/>
    </row>
    <row r="78" spans="1:7" ht="15.95" customHeight="1">
      <c r="A78" s="58" t="s">
        <v>9</v>
      </c>
      <c r="B78" s="59">
        <v>4</v>
      </c>
      <c r="C78" s="60">
        <v>6</v>
      </c>
      <c r="D78" s="61" t="s">
        <v>10</v>
      </c>
      <c r="E78" s="62"/>
      <c r="F78" s="63">
        <f>+F79</f>
        <v>109.4</v>
      </c>
      <c r="G78" s="12"/>
    </row>
    <row r="79" spans="1:7" ht="15.95" customHeight="1">
      <c r="A79" s="58" t="s">
        <v>43</v>
      </c>
      <c r="B79" s="59">
        <v>4</v>
      </c>
      <c r="C79" s="60">
        <v>6</v>
      </c>
      <c r="D79" s="61" t="s">
        <v>44</v>
      </c>
      <c r="E79" s="64"/>
      <c r="F79" s="63">
        <f>F80</f>
        <v>109.4</v>
      </c>
      <c r="G79" s="12"/>
    </row>
    <row r="80" spans="1:7" ht="32.1" customHeight="1">
      <c r="A80" s="13" t="s">
        <v>100</v>
      </c>
      <c r="B80" s="59">
        <v>4</v>
      </c>
      <c r="C80" s="60">
        <v>6</v>
      </c>
      <c r="D80" s="61" t="s">
        <v>44</v>
      </c>
      <c r="E80" s="64">
        <v>200</v>
      </c>
      <c r="F80" s="71">
        <f>F81</f>
        <v>109.4</v>
      </c>
      <c r="G80" s="12"/>
    </row>
    <row r="81" spans="1:7" ht="32.1" customHeight="1">
      <c r="A81" s="65" t="s">
        <v>18</v>
      </c>
      <c r="B81" s="66">
        <v>4</v>
      </c>
      <c r="C81" s="67">
        <v>6</v>
      </c>
      <c r="D81" s="61" t="s">
        <v>44</v>
      </c>
      <c r="E81" s="68">
        <v>240</v>
      </c>
      <c r="F81" s="72">
        <v>109.4</v>
      </c>
      <c r="G81" s="12"/>
    </row>
    <row r="82" spans="1:7" ht="15.95" customHeight="1">
      <c r="A82" s="19" t="s">
        <v>45</v>
      </c>
      <c r="B82" s="20">
        <v>4</v>
      </c>
      <c r="C82" s="21">
        <v>9</v>
      </c>
      <c r="D82" s="22" t="s">
        <v>7</v>
      </c>
      <c r="E82" s="23" t="s">
        <v>7</v>
      </c>
      <c r="F82" s="24">
        <f>F83</f>
        <v>1944.3000000000002</v>
      </c>
      <c r="G82" s="12"/>
    </row>
    <row r="83" spans="1:7" ht="37.9" customHeight="1">
      <c r="A83" s="13" t="s">
        <v>158</v>
      </c>
      <c r="B83" s="14">
        <v>4</v>
      </c>
      <c r="C83" s="15">
        <v>9</v>
      </c>
      <c r="D83" s="16" t="s">
        <v>46</v>
      </c>
      <c r="E83" s="29"/>
      <c r="F83" s="30">
        <f>F84+F94</f>
        <v>1944.3000000000002</v>
      </c>
      <c r="G83" s="12"/>
    </row>
    <row r="84" spans="1:7" ht="49.15" customHeight="1">
      <c r="A84" s="13" t="s">
        <v>159</v>
      </c>
      <c r="B84" s="14">
        <v>4</v>
      </c>
      <c r="C84" s="15">
        <v>9</v>
      </c>
      <c r="D84" s="16" t="s">
        <v>160</v>
      </c>
      <c r="E84" s="29"/>
      <c r="F84" s="30">
        <f>F86+F88+F91</f>
        <v>603.9</v>
      </c>
      <c r="G84" s="12"/>
    </row>
    <row r="85" spans="1:7" ht="39" customHeight="1">
      <c r="A85" s="13" t="s">
        <v>171</v>
      </c>
      <c r="B85" s="14">
        <v>4</v>
      </c>
      <c r="C85" s="15">
        <v>9</v>
      </c>
      <c r="D85" s="16" t="s">
        <v>162</v>
      </c>
      <c r="E85" s="29"/>
      <c r="F85" s="30">
        <f>F86</f>
        <v>480</v>
      </c>
      <c r="G85" s="12"/>
    </row>
    <row r="86" spans="1:7" ht="30.75" customHeight="1">
      <c r="A86" s="13" t="s">
        <v>100</v>
      </c>
      <c r="B86" s="14">
        <v>4</v>
      </c>
      <c r="C86" s="15">
        <v>9</v>
      </c>
      <c r="D86" s="16" t="s">
        <v>162</v>
      </c>
      <c r="E86" s="29">
        <v>200</v>
      </c>
      <c r="F86" s="30">
        <f>F87</f>
        <v>480</v>
      </c>
      <c r="G86" s="12"/>
    </row>
    <row r="87" spans="1:7" ht="36.6" customHeight="1">
      <c r="A87" s="25" t="s">
        <v>18</v>
      </c>
      <c r="B87" s="14">
        <v>4</v>
      </c>
      <c r="C87" s="15">
        <v>9</v>
      </c>
      <c r="D87" s="16" t="s">
        <v>162</v>
      </c>
      <c r="E87" s="29">
        <v>240</v>
      </c>
      <c r="F87" s="30">
        <v>480</v>
      </c>
      <c r="G87" s="12"/>
    </row>
    <row r="88" spans="1:7" ht="46.5" customHeight="1">
      <c r="A88" s="13" t="s">
        <v>54</v>
      </c>
      <c r="B88" s="14">
        <v>4</v>
      </c>
      <c r="C88" s="15">
        <v>9</v>
      </c>
      <c r="D88" s="16" t="s">
        <v>192</v>
      </c>
      <c r="E88" s="29"/>
      <c r="F88" s="30">
        <f>F89</f>
        <v>119.3</v>
      </c>
      <c r="G88" s="12"/>
    </row>
    <row r="89" spans="1:7" ht="36.6" customHeight="1">
      <c r="A89" s="13" t="s">
        <v>100</v>
      </c>
      <c r="B89" s="14">
        <v>4</v>
      </c>
      <c r="C89" s="15">
        <v>9</v>
      </c>
      <c r="D89" s="16" t="s">
        <v>192</v>
      </c>
      <c r="E89" s="29">
        <v>200</v>
      </c>
      <c r="F89" s="30">
        <f>F90</f>
        <v>119.3</v>
      </c>
      <c r="G89" s="12"/>
    </row>
    <row r="90" spans="1:7" ht="36.6" customHeight="1">
      <c r="A90" s="25" t="s">
        <v>18</v>
      </c>
      <c r="B90" s="14">
        <v>4</v>
      </c>
      <c r="C90" s="15">
        <v>9</v>
      </c>
      <c r="D90" s="16" t="s">
        <v>192</v>
      </c>
      <c r="E90" s="29">
        <v>240</v>
      </c>
      <c r="F90" s="30">
        <v>119.3</v>
      </c>
      <c r="G90" s="12"/>
    </row>
    <row r="91" spans="1:7" ht="66" customHeight="1">
      <c r="A91" s="13" t="s">
        <v>193</v>
      </c>
      <c r="B91" s="14">
        <v>4</v>
      </c>
      <c r="C91" s="15">
        <v>9</v>
      </c>
      <c r="D91" s="16" t="s">
        <v>194</v>
      </c>
      <c r="E91" s="29"/>
      <c r="F91" s="30">
        <f>F92</f>
        <v>4.5999999999999996</v>
      </c>
      <c r="G91" s="12"/>
    </row>
    <row r="92" spans="1:7" ht="36.6" customHeight="1">
      <c r="A92" s="13" t="s">
        <v>100</v>
      </c>
      <c r="B92" s="14">
        <v>4</v>
      </c>
      <c r="C92" s="15">
        <v>9</v>
      </c>
      <c r="D92" s="16" t="s">
        <v>194</v>
      </c>
      <c r="E92" s="29">
        <v>200</v>
      </c>
      <c r="F92" s="30">
        <f>F93</f>
        <v>4.5999999999999996</v>
      </c>
      <c r="G92" s="12"/>
    </row>
    <row r="93" spans="1:7" ht="36.6" customHeight="1">
      <c r="A93" s="25" t="s">
        <v>18</v>
      </c>
      <c r="B93" s="14">
        <v>4</v>
      </c>
      <c r="C93" s="15">
        <v>9</v>
      </c>
      <c r="D93" s="16" t="s">
        <v>194</v>
      </c>
      <c r="E93" s="29">
        <v>240</v>
      </c>
      <c r="F93" s="30">
        <v>4.5999999999999996</v>
      </c>
      <c r="G93" s="12"/>
    </row>
    <row r="94" spans="1:7" ht="55.15" customHeight="1">
      <c r="A94" s="13" t="s">
        <v>161</v>
      </c>
      <c r="B94" s="14">
        <v>4</v>
      </c>
      <c r="C94" s="15">
        <v>9</v>
      </c>
      <c r="D94" s="16" t="s">
        <v>138</v>
      </c>
      <c r="E94" s="29"/>
      <c r="F94" s="30">
        <f>F95+F99</f>
        <v>1340.4</v>
      </c>
      <c r="G94" s="12"/>
    </row>
    <row r="95" spans="1:7" ht="24.75" customHeight="1">
      <c r="A95" s="13" t="s">
        <v>140</v>
      </c>
      <c r="B95" s="14">
        <v>4</v>
      </c>
      <c r="C95" s="15">
        <v>9</v>
      </c>
      <c r="D95" s="16" t="s">
        <v>136</v>
      </c>
      <c r="E95" s="23"/>
      <c r="F95" s="30">
        <f>F96</f>
        <v>450</v>
      </c>
      <c r="G95" s="12"/>
    </row>
    <row r="96" spans="1:7" ht="36.75" customHeight="1">
      <c r="A96" s="13" t="s">
        <v>172</v>
      </c>
      <c r="B96" s="14">
        <v>4</v>
      </c>
      <c r="C96" s="15">
        <v>9</v>
      </c>
      <c r="D96" s="16" t="s">
        <v>137</v>
      </c>
      <c r="E96" s="23"/>
      <c r="F96" s="30">
        <f>F97</f>
        <v>450</v>
      </c>
      <c r="G96" s="12"/>
    </row>
    <row r="97" spans="1:7" ht="32.1" customHeight="1">
      <c r="A97" s="13" t="s">
        <v>100</v>
      </c>
      <c r="B97" s="14">
        <v>4</v>
      </c>
      <c r="C97" s="15">
        <v>9</v>
      </c>
      <c r="D97" s="16" t="s">
        <v>137</v>
      </c>
      <c r="E97" s="29">
        <v>200</v>
      </c>
      <c r="F97" s="30">
        <f>F98</f>
        <v>450</v>
      </c>
      <c r="G97" s="12"/>
    </row>
    <row r="98" spans="1:7" ht="32.1" customHeight="1">
      <c r="A98" s="25" t="s">
        <v>18</v>
      </c>
      <c r="B98" s="14">
        <v>4</v>
      </c>
      <c r="C98" s="15">
        <v>9</v>
      </c>
      <c r="D98" s="16" t="s">
        <v>137</v>
      </c>
      <c r="E98" s="29">
        <v>240</v>
      </c>
      <c r="F98" s="30">
        <v>450</v>
      </c>
      <c r="G98" s="12"/>
    </row>
    <row r="99" spans="1:7" ht="40.15" customHeight="1">
      <c r="A99" s="43" t="s">
        <v>141</v>
      </c>
      <c r="B99" s="27">
        <v>4</v>
      </c>
      <c r="C99" s="27">
        <v>9</v>
      </c>
      <c r="D99" s="44" t="s">
        <v>142</v>
      </c>
      <c r="E99" s="29"/>
      <c r="F99" s="30">
        <f>F100+F103</f>
        <v>890.4</v>
      </c>
      <c r="G99" s="12"/>
    </row>
    <row r="100" spans="1:7" ht="51.6" customHeight="1">
      <c r="A100" s="13" t="s">
        <v>173</v>
      </c>
      <c r="B100" s="27">
        <v>4</v>
      </c>
      <c r="C100" s="27">
        <v>9</v>
      </c>
      <c r="D100" s="44" t="s">
        <v>143</v>
      </c>
      <c r="E100" s="29"/>
      <c r="F100" s="30">
        <f>F101</f>
        <v>564.29999999999995</v>
      </c>
      <c r="G100" s="12"/>
    </row>
    <row r="101" spans="1:7" ht="32.1" customHeight="1">
      <c r="A101" s="13" t="s">
        <v>100</v>
      </c>
      <c r="B101" s="27">
        <v>4</v>
      </c>
      <c r="C101" s="27">
        <v>9</v>
      </c>
      <c r="D101" s="44" t="s">
        <v>143</v>
      </c>
      <c r="E101" s="29">
        <v>200</v>
      </c>
      <c r="F101" s="30">
        <f>F102</f>
        <v>564.29999999999995</v>
      </c>
      <c r="G101" s="12"/>
    </row>
    <row r="102" spans="1:7" ht="32.1" customHeight="1">
      <c r="A102" s="25" t="s">
        <v>18</v>
      </c>
      <c r="B102" s="27">
        <v>4</v>
      </c>
      <c r="C102" s="27">
        <v>9</v>
      </c>
      <c r="D102" s="44" t="s">
        <v>143</v>
      </c>
      <c r="E102" s="29">
        <v>240</v>
      </c>
      <c r="F102" s="30">
        <v>564.29999999999995</v>
      </c>
      <c r="G102" s="12"/>
    </row>
    <row r="103" spans="1:7" ht="49.5" customHeight="1">
      <c r="A103" s="13" t="s">
        <v>54</v>
      </c>
      <c r="B103" s="27">
        <v>4</v>
      </c>
      <c r="C103" s="27">
        <v>9</v>
      </c>
      <c r="D103" s="44" t="s">
        <v>191</v>
      </c>
      <c r="E103" s="210"/>
      <c r="F103" s="211">
        <f>F104</f>
        <v>326.10000000000002</v>
      </c>
      <c r="G103" s="12"/>
    </row>
    <row r="104" spans="1:7" ht="32.1" customHeight="1">
      <c r="A104" s="13" t="s">
        <v>100</v>
      </c>
      <c r="B104" s="27">
        <v>4</v>
      </c>
      <c r="C104" s="27">
        <v>9</v>
      </c>
      <c r="D104" s="44" t="s">
        <v>191</v>
      </c>
      <c r="E104" s="210">
        <v>200</v>
      </c>
      <c r="F104" s="211">
        <f>F105</f>
        <v>326.10000000000002</v>
      </c>
      <c r="G104" s="12"/>
    </row>
    <row r="105" spans="1:7" ht="32.1" customHeight="1">
      <c r="A105" s="25" t="s">
        <v>18</v>
      </c>
      <c r="B105" s="27">
        <v>4</v>
      </c>
      <c r="C105" s="27">
        <v>9</v>
      </c>
      <c r="D105" s="44" t="s">
        <v>191</v>
      </c>
      <c r="E105" s="210">
        <v>240</v>
      </c>
      <c r="F105" s="211">
        <v>326.10000000000002</v>
      </c>
      <c r="G105" s="12"/>
    </row>
    <row r="106" spans="1:7" ht="21.75" customHeight="1">
      <c r="A106" s="73" t="s">
        <v>183</v>
      </c>
      <c r="B106" s="21">
        <v>5</v>
      </c>
      <c r="C106" s="27"/>
      <c r="D106" s="44"/>
      <c r="E106" s="210"/>
      <c r="F106" s="211">
        <f>F107</f>
        <v>215.2</v>
      </c>
      <c r="G106" s="12"/>
    </row>
    <row r="107" spans="1:7" ht="16.5" customHeight="1">
      <c r="A107" s="73" t="s">
        <v>184</v>
      </c>
      <c r="B107" s="21">
        <v>5</v>
      </c>
      <c r="C107" s="21">
        <v>3</v>
      </c>
      <c r="D107" s="44"/>
      <c r="E107" s="210"/>
      <c r="F107" s="211">
        <f>F108+F111</f>
        <v>215.2</v>
      </c>
      <c r="G107" s="12"/>
    </row>
    <row r="108" spans="1:7" ht="18.75" customHeight="1">
      <c r="A108" s="43" t="s">
        <v>185</v>
      </c>
      <c r="B108" s="27">
        <v>5</v>
      </c>
      <c r="C108" s="27">
        <v>3</v>
      </c>
      <c r="D108" s="44" t="s">
        <v>186</v>
      </c>
      <c r="E108" s="210"/>
      <c r="F108" s="211">
        <f>F109</f>
        <v>159.19999999999999</v>
      </c>
      <c r="G108" s="12"/>
    </row>
    <row r="109" spans="1:7" ht="18.75" customHeight="1">
      <c r="A109" s="13" t="s">
        <v>100</v>
      </c>
      <c r="B109" s="27">
        <v>5</v>
      </c>
      <c r="C109" s="27">
        <v>3</v>
      </c>
      <c r="D109" s="44" t="s">
        <v>186</v>
      </c>
      <c r="E109" s="210">
        <v>200</v>
      </c>
      <c r="F109" s="211">
        <f>F110</f>
        <v>159.19999999999999</v>
      </c>
      <c r="G109" s="12"/>
    </row>
    <row r="110" spans="1:7" ht="18.75" customHeight="1">
      <c r="A110" s="25" t="s">
        <v>18</v>
      </c>
      <c r="B110" s="27">
        <v>5</v>
      </c>
      <c r="C110" s="27">
        <v>3</v>
      </c>
      <c r="D110" s="44" t="s">
        <v>186</v>
      </c>
      <c r="E110" s="210">
        <v>240</v>
      </c>
      <c r="F110" s="211">
        <v>159.19999999999999</v>
      </c>
      <c r="G110" s="12"/>
    </row>
    <row r="111" spans="1:7" ht="18.75" customHeight="1">
      <c r="A111" s="43" t="s">
        <v>189</v>
      </c>
      <c r="B111" s="230">
        <v>5</v>
      </c>
      <c r="C111" s="209">
        <v>3</v>
      </c>
      <c r="D111" s="231" t="s">
        <v>190</v>
      </c>
      <c r="E111" s="210"/>
      <c r="F111" s="211">
        <f>F112</f>
        <v>56</v>
      </c>
      <c r="G111" s="12"/>
    </row>
    <row r="112" spans="1:7" ht="18.75" customHeight="1">
      <c r="A112" s="13" t="s">
        <v>100</v>
      </c>
      <c r="B112" s="230">
        <v>5</v>
      </c>
      <c r="C112" s="209">
        <v>3</v>
      </c>
      <c r="D112" s="231" t="s">
        <v>190</v>
      </c>
      <c r="E112" s="210">
        <v>200</v>
      </c>
      <c r="F112" s="211">
        <f>F113</f>
        <v>56</v>
      </c>
      <c r="G112" s="12"/>
    </row>
    <row r="113" spans="1:7" ht="18.75" customHeight="1">
      <c r="A113" s="25" t="s">
        <v>18</v>
      </c>
      <c r="B113" s="230">
        <v>5</v>
      </c>
      <c r="C113" s="209">
        <v>3</v>
      </c>
      <c r="D113" s="231" t="s">
        <v>190</v>
      </c>
      <c r="E113" s="210">
        <v>240</v>
      </c>
      <c r="F113" s="211">
        <v>56</v>
      </c>
      <c r="G113" s="12"/>
    </row>
    <row r="114" spans="1:7" ht="15.95" customHeight="1">
      <c r="A114" s="81" t="s">
        <v>49</v>
      </c>
      <c r="B114" s="213">
        <v>8</v>
      </c>
      <c r="C114" s="214" t="s">
        <v>7</v>
      </c>
      <c r="D114" s="215" t="s">
        <v>7</v>
      </c>
      <c r="E114" s="216" t="s">
        <v>7</v>
      </c>
      <c r="F114" s="229">
        <f>F115</f>
        <v>2066</v>
      </c>
      <c r="G114" s="12"/>
    </row>
    <row r="115" spans="1:7" ht="15.95" customHeight="1">
      <c r="A115" s="85" t="s">
        <v>50</v>
      </c>
      <c r="B115" s="86">
        <v>8</v>
      </c>
      <c r="C115" s="87">
        <v>1</v>
      </c>
      <c r="D115" s="88" t="s">
        <v>7</v>
      </c>
      <c r="E115" s="89" t="s">
        <v>7</v>
      </c>
      <c r="F115" s="90">
        <f>F116</f>
        <v>2066</v>
      </c>
      <c r="G115" s="12"/>
    </row>
    <row r="116" spans="1:7" ht="47.25" customHeight="1">
      <c r="A116" s="46" t="s">
        <v>150</v>
      </c>
      <c r="B116" s="78">
        <v>8</v>
      </c>
      <c r="C116" s="79">
        <v>1</v>
      </c>
      <c r="D116" s="16" t="s">
        <v>51</v>
      </c>
      <c r="E116" s="91" t="s">
        <v>7</v>
      </c>
      <c r="F116" s="92">
        <f>F120+F123+F117</f>
        <v>2066</v>
      </c>
      <c r="G116" s="12"/>
    </row>
    <row r="117" spans="1:7" ht="17.25" customHeight="1">
      <c r="A117" s="227" t="s">
        <v>163</v>
      </c>
      <c r="B117" s="7">
        <v>8</v>
      </c>
      <c r="C117" s="8">
        <v>1</v>
      </c>
      <c r="D117" s="9" t="s">
        <v>164</v>
      </c>
      <c r="E117" s="91"/>
      <c r="F117" s="92">
        <f>F118</f>
        <v>297</v>
      </c>
      <c r="G117" s="12"/>
    </row>
    <row r="118" spans="1:7" ht="16.5" customHeight="1">
      <c r="A118" s="46" t="s">
        <v>26</v>
      </c>
      <c r="B118" s="78">
        <v>8</v>
      </c>
      <c r="C118" s="79">
        <v>1</v>
      </c>
      <c r="D118" s="16" t="s">
        <v>164</v>
      </c>
      <c r="E118" s="91">
        <v>500</v>
      </c>
      <c r="F118" s="92">
        <f>F119</f>
        <v>297</v>
      </c>
      <c r="G118" s="12"/>
    </row>
    <row r="119" spans="1:7" ht="18.75" customHeight="1">
      <c r="A119" s="46" t="s">
        <v>27</v>
      </c>
      <c r="B119" s="78">
        <v>8</v>
      </c>
      <c r="C119" s="79">
        <v>1</v>
      </c>
      <c r="D119" s="16" t="s">
        <v>165</v>
      </c>
      <c r="E119" s="91">
        <v>540</v>
      </c>
      <c r="F119" s="92">
        <v>297</v>
      </c>
      <c r="G119" s="12"/>
    </row>
    <row r="120" spans="1:7" ht="48" customHeight="1">
      <c r="A120" s="222" t="s">
        <v>151</v>
      </c>
      <c r="B120" s="78">
        <v>8</v>
      </c>
      <c r="C120" s="79">
        <v>1</v>
      </c>
      <c r="D120" s="16" t="s">
        <v>52</v>
      </c>
      <c r="E120" s="91"/>
      <c r="F120" s="92">
        <f>F121</f>
        <v>209.1</v>
      </c>
      <c r="G120" s="12"/>
    </row>
    <row r="121" spans="1:7" ht="32.1" customHeight="1">
      <c r="A121" s="13" t="s">
        <v>100</v>
      </c>
      <c r="B121" s="93">
        <v>8</v>
      </c>
      <c r="C121" s="94">
        <v>1</v>
      </c>
      <c r="D121" s="16" t="s">
        <v>52</v>
      </c>
      <c r="E121" s="95">
        <v>200</v>
      </c>
      <c r="F121" s="96">
        <f>F122</f>
        <v>209.1</v>
      </c>
      <c r="G121" s="12"/>
    </row>
    <row r="122" spans="1:7" ht="32.1" customHeight="1">
      <c r="A122" s="97" t="s">
        <v>18</v>
      </c>
      <c r="B122" s="98">
        <v>8</v>
      </c>
      <c r="C122" s="99">
        <v>1</v>
      </c>
      <c r="D122" s="16" t="s">
        <v>52</v>
      </c>
      <c r="E122" s="100">
        <v>240</v>
      </c>
      <c r="F122" s="101">
        <v>209.1</v>
      </c>
      <c r="G122" s="12"/>
    </row>
    <row r="123" spans="1:7" ht="63.95" customHeight="1">
      <c r="A123" s="13" t="s">
        <v>54</v>
      </c>
      <c r="B123" s="93">
        <v>8</v>
      </c>
      <c r="C123" s="94">
        <v>1</v>
      </c>
      <c r="D123" s="16" t="s">
        <v>55</v>
      </c>
      <c r="E123" s="95"/>
      <c r="F123" s="96">
        <f>F124+F126+F128</f>
        <v>1559.9</v>
      </c>
      <c r="G123" s="12"/>
    </row>
    <row r="124" spans="1:7" ht="63.95" customHeight="1">
      <c r="A124" s="43" t="s">
        <v>13</v>
      </c>
      <c r="B124" s="93">
        <v>8</v>
      </c>
      <c r="C124" s="94">
        <v>1</v>
      </c>
      <c r="D124" s="16" t="s">
        <v>55</v>
      </c>
      <c r="E124" s="95">
        <v>100</v>
      </c>
      <c r="F124" s="96">
        <f>F125</f>
        <v>1207.8</v>
      </c>
      <c r="G124" s="12"/>
    </row>
    <row r="125" spans="1:7" ht="15.95" customHeight="1">
      <c r="A125" s="102" t="s">
        <v>53</v>
      </c>
      <c r="B125" s="93">
        <v>8</v>
      </c>
      <c r="C125" s="94">
        <v>1</v>
      </c>
      <c r="D125" s="16" t="s">
        <v>55</v>
      </c>
      <c r="E125" s="95">
        <v>110</v>
      </c>
      <c r="F125" s="96">
        <v>1207.8</v>
      </c>
      <c r="G125" s="12"/>
    </row>
    <row r="126" spans="1:7" ht="32.1" customHeight="1">
      <c r="A126" s="97" t="s">
        <v>48</v>
      </c>
      <c r="B126" s="93">
        <v>8</v>
      </c>
      <c r="C126" s="94">
        <v>1</v>
      </c>
      <c r="D126" s="16" t="s">
        <v>55</v>
      </c>
      <c r="E126" s="95">
        <v>200</v>
      </c>
      <c r="F126" s="96">
        <f>F127</f>
        <v>337.6</v>
      </c>
      <c r="G126" s="12"/>
    </row>
    <row r="127" spans="1:7" ht="32.1" customHeight="1">
      <c r="A127" s="97" t="s">
        <v>18</v>
      </c>
      <c r="B127" s="93">
        <v>8</v>
      </c>
      <c r="C127" s="94">
        <v>1</v>
      </c>
      <c r="D127" s="16" t="s">
        <v>55</v>
      </c>
      <c r="E127" s="95">
        <v>240</v>
      </c>
      <c r="F127" s="96">
        <v>337.6</v>
      </c>
      <c r="G127" s="12"/>
    </row>
    <row r="128" spans="1:7" ht="15.95" customHeight="1">
      <c r="A128" s="43" t="s">
        <v>19</v>
      </c>
      <c r="B128" s="93">
        <v>8</v>
      </c>
      <c r="C128" s="94">
        <v>1</v>
      </c>
      <c r="D128" s="16" t="s">
        <v>55</v>
      </c>
      <c r="E128" s="95">
        <v>800</v>
      </c>
      <c r="F128" s="96">
        <f>F129</f>
        <v>14.5</v>
      </c>
      <c r="G128" s="12"/>
    </row>
    <row r="129" spans="1:7" ht="15.95" customHeight="1">
      <c r="A129" s="43" t="s">
        <v>20</v>
      </c>
      <c r="B129" s="93">
        <v>8</v>
      </c>
      <c r="C129" s="94">
        <v>1</v>
      </c>
      <c r="D129" s="16" t="s">
        <v>55</v>
      </c>
      <c r="E129" s="95">
        <v>850</v>
      </c>
      <c r="F129" s="96">
        <v>14.5</v>
      </c>
      <c r="G129" s="12"/>
    </row>
    <row r="130" spans="1:7" ht="15.95" customHeight="1">
      <c r="A130" s="19" t="s">
        <v>58</v>
      </c>
      <c r="B130" s="76">
        <v>10</v>
      </c>
      <c r="C130" s="94"/>
      <c r="D130" s="16"/>
      <c r="E130" s="95"/>
      <c r="F130" s="24">
        <f>F131</f>
        <v>140</v>
      </c>
      <c r="G130" s="12"/>
    </row>
    <row r="131" spans="1:7" ht="15.95" customHeight="1">
      <c r="A131" s="75" t="s">
        <v>59</v>
      </c>
      <c r="B131" s="76">
        <v>10</v>
      </c>
      <c r="C131" s="77">
        <v>1</v>
      </c>
      <c r="D131" s="82" t="s">
        <v>7</v>
      </c>
      <c r="E131" s="83" t="s">
        <v>7</v>
      </c>
      <c r="F131" s="84">
        <f>F132</f>
        <v>140</v>
      </c>
      <c r="G131" s="12"/>
    </row>
    <row r="132" spans="1:7" ht="15.95" customHeight="1">
      <c r="A132" s="103" t="s">
        <v>60</v>
      </c>
      <c r="B132" s="98">
        <v>10</v>
      </c>
      <c r="C132" s="99">
        <v>1</v>
      </c>
      <c r="D132" s="45" t="s">
        <v>10</v>
      </c>
      <c r="E132" s="100" t="s">
        <v>7</v>
      </c>
      <c r="F132" s="101">
        <f>F133</f>
        <v>140</v>
      </c>
      <c r="G132" s="12"/>
    </row>
    <row r="133" spans="1:7" ht="32.1" customHeight="1">
      <c r="A133" s="104" t="s">
        <v>61</v>
      </c>
      <c r="B133" s="78">
        <v>10</v>
      </c>
      <c r="C133" s="79">
        <v>1</v>
      </c>
      <c r="D133" s="16" t="s">
        <v>98</v>
      </c>
      <c r="E133" s="91" t="s">
        <v>7</v>
      </c>
      <c r="F133" s="92">
        <f>F134</f>
        <v>140</v>
      </c>
      <c r="G133" s="12"/>
    </row>
    <row r="134" spans="1:7" ht="15.95" customHeight="1">
      <c r="A134" s="80" t="s">
        <v>62</v>
      </c>
      <c r="B134" s="93">
        <v>10</v>
      </c>
      <c r="C134" s="94">
        <v>1</v>
      </c>
      <c r="D134" s="16" t="s">
        <v>98</v>
      </c>
      <c r="E134" s="95">
        <v>300</v>
      </c>
      <c r="F134" s="96">
        <f>F135</f>
        <v>140</v>
      </c>
      <c r="G134" s="12"/>
    </row>
    <row r="135" spans="1:7" ht="30" customHeight="1">
      <c r="A135" s="25" t="s">
        <v>179</v>
      </c>
      <c r="B135" s="93">
        <v>10</v>
      </c>
      <c r="C135" s="94">
        <v>1</v>
      </c>
      <c r="D135" s="44" t="s">
        <v>98</v>
      </c>
      <c r="E135" s="95">
        <v>320</v>
      </c>
      <c r="F135" s="96">
        <v>140</v>
      </c>
      <c r="G135" s="12"/>
    </row>
    <row r="136" spans="1:7" ht="18.75">
      <c r="A136" s="108" t="s">
        <v>65</v>
      </c>
      <c r="B136" s="109"/>
      <c r="C136" s="109"/>
      <c r="D136" s="110"/>
      <c r="E136" s="111"/>
      <c r="F136" s="84">
        <f>F18+F63+F76+F114+F130+F70+F106</f>
        <v>7948.2</v>
      </c>
      <c r="G136" s="12"/>
    </row>
    <row r="137" spans="1:7" ht="15.75">
      <c r="A137" s="112"/>
      <c r="B137" s="113"/>
      <c r="C137" s="113"/>
      <c r="D137" s="34"/>
      <c r="E137" s="114"/>
      <c r="F137" s="115"/>
      <c r="G137" s="116"/>
    </row>
    <row r="138" spans="1:7" ht="12" customHeight="1">
      <c r="A138" s="117"/>
      <c r="B138" s="118"/>
      <c r="C138" s="118"/>
      <c r="D138" s="119"/>
      <c r="E138" s="120"/>
      <c r="F138" s="121"/>
      <c r="G138" s="116"/>
    </row>
    <row r="139" spans="1:7" ht="12.75" customHeight="1">
      <c r="A139" s="112"/>
      <c r="B139" s="118"/>
      <c r="C139" s="118"/>
      <c r="D139" s="122"/>
      <c r="E139" s="120"/>
      <c r="F139" s="121"/>
      <c r="G139" s="116"/>
    </row>
    <row r="140" spans="1:7" ht="12.75" customHeight="1">
      <c r="A140" s="112"/>
      <c r="B140" s="123"/>
      <c r="C140" s="123"/>
      <c r="D140" s="122"/>
      <c r="E140" s="120"/>
      <c r="F140" s="121"/>
      <c r="G140" s="116"/>
    </row>
    <row r="141" spans="1:7" ht="12.75" customHeight="1">
      <c r="A141" s="112"/>
      <c r="B141" s="124"/>
      <c r="C141" s="124"/>
      <c r="D141" s="121"/>
      <c r="E141" s="124"/>
      <c r="F141" s="124"/>
      <c r="G141" s="116"/>
    </row>
    <row r="142" spans="1:7" ht="14.25" customHeight="1">
      <c r="A142" s="112"/>
      <c r="B142" s="123"/>
      <c r="C142" s="123"/>
      <c r="D142" s="124"/>
      <c r="E142" s="120"/>
      <c r="F142" s="121"/>
      <c r="G142" s="116"/>
    </row>
    <row r="143" spans="1:7" ht="15.75">
      <c r="A143" s="113"/>
      <c r="B143" s="125"/>
      <c r="C143" s="125"/>
      <c r="D143" s="121"/>
      <c r="E143" s="125"/>
      <c r="F143" s="125"/>
    </row>
    <row r="144" spans="1:7" ht="15.75">
      <c r="A144" s="126"/>
    </row>
    <row r="145" spans="1:1" ht="15.75">
      <c r="A145" s="126"/>
    </row>
    <row r="146" spans="1:1" ht="15">
      <c r="A146" s="127"/>
    </row>
    <row r="147" spans="1:1" ht="15">
      <c r="A147" s="128"/>
    </row>
    <row r="148" spans="1:1" ht="15">
      <c r="A148" s="127"/>
    </row>
  </sheetData>
  <autoFilter ref="A13:F136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E1:F1"/>
    <mergeCell ref="D2:F4"/>
    <mergeCell ref="D5:F5"/>
    <mergeCell ref="A7:F9"/>
    <mergeCell ref="A13:F15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2"/>
  <sheetViews>
    <sheetView showGridLines="0" view="pageBreakPreview" topLeftCell="A68" zoomScale="90" zoomScaleSheetLayoutView="90" workbookViewId="0">
      <selection activeCell="E73" sqref="E73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7" width="11.5703125" style="5" customWidth="1"/>
    <col min="8" max="243" width="9.140625" style="5" customWidth="1"/>
    <col min="244" max="16384" width="9.140625" style="5"/>
  </cols>
  <sheetData>
    <row r="1" spans="1:7" hidden="1">
      <c r="A1" s="130"/>
      <c r="B1" s="130"/>
      <c r="C1" s="130"/>
      <c r="D1" s="130"/>
      <c r="E1" s="232" t="s">
        <v>68</v>
      </c>
      <c r="F1" s="232"/>
    </row>
    <row r="2" spans="1:7" hidden="1">
      <c r="A2" s="130"/>
      <c r="B2" s="130"/>
      <c r="C2" s="130"/>
      <c r="D2" s="234" t="s">
        <v>70</v>
      </c>
      <c r="E2" s="234"/>
      <c r="F2" s="234"/>
    </row>
    <row r="3" spans="1:7" hidden="1">
      <c r="A3" s="130"/>
      <c r="B3" s="130"/>
      <c r="C3" s="130"/>
      <c r="D3" s="234"/>
      <c r="E3" s="234"/>
      <c r="F3" s="234"/>
    </row>
    <row r="4" spans="1:7" hidden="1">
      <c r="A4" s="130"/>
      <c r="B4" s="130"/>
      <c r="C4" s="130"/>
      <c r="D4" s="234"/>
      <c r="E4" s="234"/>
      <c r="F4" s="234"/>
    </row>
    <row r="5" spans="1:7" hidden="1">
      <c r="A5" s="130"/>
      <c r="B5" s="130"/>
      <c r="C5" s="130"/>
      <c r="D5" s="232" t="s">
        <v>69</v>
      </c>
      <c r="E5" s="232"/>
      <c r="F5" s="232"/>
    </row>
    <row r="6" spans="1:7" hidden="1">
      <c r="A6" s="130"/>
      <c r="B6" s="130"/>
      <c r="C6" s="130"/>
      <c r="D6" s="130"/>
      <c r="E6" s="130"/>
      <c r="F6" s="130"/>
    </row>
    <row r="7" spans="1:7" hidden="1">
      <c r="A7" s="238" t="s">
        <v>71</v>
      </c>
      <c r="B7" s="238"/>
      <c r="C7" s="238"/>
      <c r="D7" s="238"/>
      <c r="E7" s="238"/>
      <c r="F7" s="238"/>
    </row>
    <row r="8" spans="1:7" hidden="1">
      <c r="A8" s="238"/>
      <c r="B8" s="238"/>
      <c r="C8" s="238"/>
      <c r="D8" s="238"/>
      <c r="E8" s="238"/>
      <c r="F8" s="238"/>
    </row>
    <row r="9" spans="1:7" ht="23.25" hidden="1" customHeight="1">
      <c r="A9" s="238"/>
      <c r="B9" s="238"/>
      <c r="C9" s="238"/>
      <c r="D9" s="238"/>
      <c r="E9" s="238"/>
      <c r="F9" s="238"/>
    </row>
    <row r="10" spans="1:7" hidden="1">
      <c r="A10" s="129"/>
      <c r="B10" s="129"/>
      <c r="C10" s="129"/>
      <c r="D10" s="129"/>
      <c r="E10" s="129"/>
      <c r="F10" s="129"/>
    </row>
    <row r="11" spans="1:7" ht="13.15" customHeight="1">
      <c r="A11" s="129"/>
      <c r="B11" s="129"/>
      <c r="C11" s="129"/>
      <c r="D11" s="129"/>
      <c r="E11" s="234" t="s">
        <v>76</v>
      </c>
      <c r="F11" s="234"/>
      <c r="G11" s="234"/>
    </row>
    <row r="12" spans="1:7" ht="13.15" customHeight="1">
      <c r="A12" s="129"/>
      <c r="B12" s="129"/>
      <c r="C12" s="129"/>
      <c r="D12" s="129"/>
      <c r="E12" s="234" t="s">
        <v>73</v>
      </c>
      <c r="F12" s="234"/>
      <c r="G12" s="234"/>
    </row>
    <row r="13" spans="1:7">
      <c r="A13" s="130"/>
      <c r="B13" s="130"/>
      <c r="C13" s="130"/>
      <c r="D13" s="130"/>
      <c r="E13" s="130"/>
      <c r="F13" s="130"/>
    </row>
    <row r="14" spans="1:7" ht="13.15" customHeight="1">
      <c r="A14" s="239" t="s">
        <v>104</v>
      </c>
      <c r="B14" s="239"/>
      <c r="C14" s="239"/>
      <c r="D14" s="239"/>
      <c r="E14" s="239"/>
      <c r="F14" s="239"/>
      <c r="G14" s="239"/>
    </row>
    <row r="15" spans="1:7">
      <c r="A15" s="239"/>
      <c r="B15" s="239"/>
      <c r="C15" s="239"/>
      <c r="D15" s="239"/>
      <c r="E15" s="239"/>
      <c r="F15" s="239"/>
      <c r="G15" s="239"/>
    </row>
    <row r="16" spans="1:7" ht="33" customHeight="1">
      <c r="A16" s="239"/>
      <c r="B16" s="239"/>
      <c r="C16" s="239"/>
      <c r="D16" s="239"/>
      <c r="E16" s="239"/>
      <c r="F16" s="239"/>
      <c r="G16" s="239"/>
    </row>
    <row r="17" spans="1:7">
      <c r="G17" s="149" t="s">
        <v>78</v>
      </c>
    </row>
    <row r="18" spans="1:7" ht="15.75" customHeight="1">
      <c r="A18" s="240" t="s">
        <v>0</v>
      </c>
      <c r="B18" s="240" t="s">
        <v>1</v>
      </c>
      <c r="C18" s="240" t="s">
        <v>2</v>
      </c>
      <c r="D18" s="240" t="s">
        <v>3</v>
      </c>
      <c r="E18" s="240" t="s">
        <v>4</v>
      </c>
      <c r="F18" s="242" t="s">
        <v>5</v>
      </c>
      <c r="G18" s="243"/>
    </row>
    <row r="19" spans="1:7" ht="32.25" customHeight="1">
      <c r="A19" s="241"/>
      <c r="B19" s="241"/>
      <c r="C19" s="241"/>
      <c r="D19" s="241"/>
      <c r="E19" s="241"/>
      <c r="F19" s="1">
        <v>2018</v>
      </c>
      <c r="G19" s="1">
        <v>2019</v>
      </c>
    </row>
    <row r="20" spans="1:7" ht="15.95" customHeight="1">
      <c r="A20" s="6" t="s">
        <v>6</v>
      </c>
      <c r="B20" s="7">
        <v>1</v>
      </c>
      <c r="C20" s="8" t="s">
        <v>7</v>
      </c>
      <c r="D20" s="9" t="s">
        <v>7</v>
      </c>
      <c r="E20" s="10" t="s">
        <v>7</v>
      </c>
      <c r="F20" s="11">
        <f>F21+F26+F36+F41</f>
        <v>1497.8</v>
      </c>
      <c r="G20" s="11">
        <f>G21+G26+G36+G41</f>
        <v>1426.8</v>
      </c>
    </row>
    <row r="21" spans="1:7" ht="32.1" customHeight="1">
      <c r="A21" s="6" t="s">
        <v>8</v>
      </c>
      <c r="B21" s="7">
        <v>1</v>
      </c>
      <c r="C21" s="8">
        <v>2</v>
      </c>
      <c r="D21" s="9" t="s">
        <v>7</v>
      </c>
      <c r="E21" s="10" t="s">
        <v>7</v>
      </c>
      <c r="F21" s="11">
        <f t="shared" ref="F21:G24" si="0">F22</f>
        <v>464.3</v>
      </c>
      <c r="G21" s="11">
        <f t="shared" si="0"/>
        <v>464.3</v>
      </c>
    </row>
    <row r="22" spans="1:7" ht="15.95" customHeight="1">
      <c r="A22" s="13" t="s">
        <v>9</v>
      </c>
      <c r="B22" s="14">
        <v>1</v>
      </c>
      <c r="C22" s="15">
        <v>2</v>
      </c>
      <c r="D22" s="16" t="s">
        <v>10</v>
      </c>
      <c r="E22" s="17" t="s">
        <v>7</v>
      </c>
      <c r="F22" s="18">
        <f t="shared" si="0"/>
        <v>464.3</v>
      </c>
      <c r="G22" s="18">
        <f t="shared" si="0"/>
        <v>464.3</v>
      </c>
    </row>
    <row r="23" spans="1:7" ht="15.95" customHeight="1">
      <c r="A23" s="13" t="s">
        <v>11</v>
      </c>
      <c r="B23" s="14">
        <v>1</v>
      </c>
      <c r="C23" s="15">
        <v>2</v>
      </c>
      <c r="D23" s="16" t="s">
        <v>12</v>
      </c>
      <c r="E23" s="17" t="s">
        <v>7</v>
      </c>
      <c r="F23" s="18">
        <f t="shared" si="0"/>
        <v>464.3</v>
      </c>
      <c r="G23" s="18">
        <f t="shared" si="0"/>
        <v>464.3</v>
      </c>
    </row>
    <row r="24" spans="1:7" ht="63.95" customHeight="1">
      <c r="A24" s="13" t="s">
        <v>13</v>
      </c>
      <c r="B24" s="14">
        <v>1</v>
      </c>
      <c r="C24" s="15">
        <v>2</v>
      </c>
      <c r="D24" s="16" t="s">
        <v>12</v>
      </c>
      <c r="E24" s="17">
        <v>100</v>
      </c>
      <c r="F24" s="18">
        <f t="shared" si="0"/>
        <v>464.3</v>
      </c>
      <c r="G24" s="18">
        <f t="shared" si="0"/>
        <v>464.3</v>
      </c>
    </row>
    <row r="25" spans="1:7" ht="32.1" customHeight="1">
      <c r="A25" s="43" t="s">
        <v>14</v>
      </c>
      <c r="B25" s="27">
        <v>1</v>
      </c>
      <c r="C25" s="27">
        <v>2</v>
      </c>
      <c r="D25" s="44" t="s">
        <v>12</v>
      </c>
      <c r="E25" s="29">
        <v>120</v>
      </c>
      <c r="F25" s="30">
        <v>464.3</v>
      </c>
      <c r="G25" s="30">
        <v>464.3</v>
      </c>
    </row>
    <row r="26" spans="1:7" ht="48" customHeight="1">
      <c r="A26" s="37" t="s">
        <v>21</v>
      </c>
      <c r="B26" s="38">
        <v>1</v>
      </c>
      <c r="C26" s="39">
        <v>4</v>
      </c>
      <c r="D26" s="40" t="s">
        <v>7</v>
      </c>
      <c r="E26" s="41" t="s">
        <v>7</v>
      </c>
      <c r="F26" s="42">
        <f>F27</f>
        <v>1006.5</v>
      </c>
      <c r="G26" s="42">
        <f>G27+G31</f>
        <v>935.5</v>
      </c>
    </row>
    <row r="27" spans="1:7" ht="15.95" customHeight="1">
      <c r="A27" s="25" t="s">
        <v>9</v>
      </c>
      <c r="B27" s="26">
        <v>1</v>
      </c>
      <c r="C27" s="27">
        <v>4</v>
      </c>
      <c r="D27" s="28" t="s">
        <v>10</v>
      </c>
      <c r="E27" s="23"/>
      <c r="F27" s="24">
        <f>F28+F33</f>
        <v>1006.5</v>
      </c>
      <c r="G27" s="24">
        <f>G28+G33</f>
        <v>915.5</v>
      </c>
    </row>
    <row r="28" spans="1:7" ht="32.1" customHeight="1">
      <c r="A28" s="13" t="s">
        <v>22</v>
      </c>
      <c r="B28" s="14">
        <v>1</v>
      </c>
      <c r="C28" s="15">
        <v>4</v>
      </c>
      <c r="D28" s="16" t="s">
        <v>23</v>
      </c>
      <c r="E28" s="17"/>
      <c r="F28" s="18">
        <f>F29+F31</f>
        <v>1006.4</v>
      </c>
      <c r="G28" s="18">
        <f>G29</f>
        <v>915.4</v>
      </c>
    </row>
    <row r="29" spans="1:7" ht="63.95" customHeight="1">
      <c r="A29" s="13" t="s">
        <v>13</v>
      </c>
      <c r="B29" s="14">
        <v>1</v>
      </c>
      <c r="C29" s="15">
        <v>4</v>
      </c>
      <c r="D29" s="16" t="s">
        <v>23</v>
      </c>
      <c r="E29" s="17">
        <v>100</v>
      </c>
      <c r="F29" s="18">
        <f>F30</f>
        <v>986.4</v>
      </c>
      <c r="G29" s="18">
        <f>G30</f>
        <v>915.4</v>
      </c>
    </row>
    <row r="30" spans="1:7" ht="32.1" customHeight="1">
      <c r="A30" s="43" t="s">
        <v>14</v>
      </c>
      <c r="B30" s="27">
        <v>1</v>
      </c>
      <c r="C30" s="27">
        <v>4</v>
      </c>
      <c r="D30" s="44" t="s">
        <v>23</v>
      </c>
      <c r="E30" s="29">
        <v>120</v>
      </c>
      <c r="F30" s="30">
        <v>986.4</v>
      </c>
      <c r="G30" s="30">
        <v>915.4</v>
      </c>
    </row>
    <row r="31" spans="1:7" ht="21.75" customHeight="1">
      <c r="A31" s="43" t="s">
        <v>19</v>
      </c>
      <c r="B31" s="209">
        <v>1</v>
      </c>
      <c r="C31" s="209">
        <v>4</v>
      </c>
      <c r="D31" s="225" t="s">
        <v>17</v>
      </c>
      <c r="E31" s="210">
        <v>800</v>
      </c>
      <c r="F31" s="211">
        <f>F32</f>
        <v>20</v>
      </c>
      <c r="G31" s="211">
        <f>G32</f>
        <v>20</v>
      </c>
    </row>
    <row r="32" spans="1:7" ht="18.75" customHeight="1">
      <c r="A32" s="43" t="s">
        <v>20</v>
      </c>
      <c r="B32" s="209">
        <v>1</v>
      </c>
      <c r="C32" s="209">
        <v>4</v>
      </c>
      <c r="D32" s="225" t="s">
        <v>17</v>
      </c>
      <c r="E32" s="210">
        <v>850</v>
      </c>
      <c r="F32" s="211">
        <v>20</v>
      </c>
      <c r="G32" s="211">
        <v>20</v>
      </c>
    </row>
    <row r="33" spans="1:7" ht="32.25" customHeight="1">
      <c r="A33" s="73" t="s">
        <v>67</v>
      </c>
      <c r="B33" s="209">
        <v>1</v>
      </c>
      <c r="C33" s="209">
        <v>4</v>
      </c>
      <c r="D33" s="212" t="s">
        <v>66</v>
      </c>
      <c r="E33" s="210"/>
      <c r="F33" s="211">
        <f>F34</f>
        <v>0.1</v>
      </c>
      <c r="G33" s="211">
        <f>G34</f>
        <v>0.1</v>
      </c>
    </row>
    <row r="34" spans="1:7" ht="32.25" customHeight="1">
      <c r="A34" s="43" t="s">
        <v>100</v>
      </c>
      <c r="B34" s="209">
        <v>1</v>
      </c>
      <c r="C34" s="209">
        <v>4</v>
      </c>
      <c r="D34" s="212" t="s">
        <v>66</v>
      </c>
      <c r="E34" s="210">
        <v>200</v>
      </c>
      <c r="F34" s="211">
        <f>F35</f>
        <v>0.1</v>
      </c>
      <c r="G34" s="211">
        <f>G35</f>
        <v>0.1</v>
      </c>
    </row>
    <row r="35" spans="1:7" ht="30.75" customHeight="1">
      <c r="A35" s="43" t="s">
        <v>18</v>
      </c>
      <c r="B35" s="209">
        <v>1</v>
      </c>
      <c r="C35" s="209">
        <v>4</v>
      </c>
      <c r="D35" s="134" t="s">
        <v>66</v>
      </c>
      <c r="E35" s="210">
        <v>240</v>
      </c>
      <c r="F35" s="211">
        <v>0.1</v>
      </c>
      <c r="G35" s="211">
        <v>0.1</v>
      </c>
    </row>
    <row r="36" spans="1:7" ht="48" customHeight="1">
      <c r="A36" s="205" t="s">
        <v>24</v>
      </c>
      <c r="B36" s="206">
        <v>1</v>
      </c>
      <c r="C36" s="206">
        <v>6</v>
      </c>
      <c r="D36" s="134"/>
      <c r="E36" s="207"/>
      <c r="F36" s="208">
        <f t="shared" ref="F36:G39" si="1">F37</f>
        <v>22</v>
      </c>
      <c r="G36" s="208">
        <f t="shared" si="1"/>
        <v>22</v>
      </c>
    </row>
    <row r="37" spans="1:7" ht="15.95" customHeight="1">
      <c r="A37" s="25" t="s">
        <v>15</v>
      </c>
      <c r="B37" s="26">
        <v>1</v>
      </c>
      <c r="C37" s="27">
        <v>6</v>
      </c>
      <c r="D37" s="28" t="s">
        <v>10</v>
      </c>
      <c r="E37" s="29" t="s">
        <v>7</v>
      </c>
      <c r="F37" s="30">
        <f t="shared" si="1"/>
        <v>22</v>
      </c>
      <c r="G37" s="30">
        <f t="shared" si="1"/>
        <v>22</v>
      </c>
    </row>
    <row r="38" spans="1:7" ht="15.95" customHeight="1">
      <c r="A38" s="43" t="s">
        <v>84</v>
      </c>
      <c r="B38" s="14">
        <v>1</v>
      </c>
      <c r="C38" s="15">
        <v>6</v>
      </c>
      <c r="D38" s="16" t="s">
        <v>25</v>
      </c>
      <c r="E38" s="17"/>
      <c r="F38" s="18">
        <f t="shared" si="1"/>
        <v>22</v>
      </c>
      <c r="G38" s="18">
        <f t="shared" si="1"/>
        <v>22</v>
      </c>
    </row>
    <row r="39" spans="1:7" ht="15.95" customHeight="1">
      <c r="A39" s="13" t="s">
        <v>26</v>
      </c>
      <c r="B39" s="14">
        <v>1</v>
      </c>
      <c r="C39" s="15">
        <v>6</v>
      </c>
      <c r="D39" s="16" t="s">
        <v>25</v>
      </c>
      <c r="E39" s="17">
        <v>500</v>
      </c>
      <c r="F39" s="18">
        <f t="shared" si="1"/>
        <v>22</v>
      </c>
      <c r="G39" s="18">
        <f t="shared" si="1"/>
        <v>22</v>
      </c>
    </row>
    <row r="40" spans="1:7" ht="15.95" customHeight="1">
      <c r="A40" s="13" t="s">
        <v>27</v>
      </c>
      <c r="B40" s="14">
        <v>1</v>
      </c>
      <c r="C40" s="15">
        <v>6</v>
      </c>
      <c r="D40" s="16" t="s">
        <v>25</v>
      </c>
      <c r="E40" s="17">
        <v>540</v>
      </c>
      <c r="F40" s="18">
        <v>22</v>
      </c>
      <c r="G40" s="18">
        <v>22</v>
      </c>
    </row>
    <row r="41" spans="1:7" ht="15.95" customHeight="1">
      <c r="A41" s="19" t="s">
        <v>28</v>
      </c>
      <c r="B41" s="20">
        <v>1</v>
      </c>
      <c r="C41" s="21">
        <v>11</v>
      </c>
      <c r="D41" s="22" t="s">
        <v>7</v>
      </c>
      <c r="E41" s="23" t="s">
        <v>7</v>
      </c>
      <c r="F41" s="24">
        <f t="shared" ref="F41:G44" si="2">F42</f>
        <v>5</v>
      </c>
      <c r="G41" s="24">
        <f t="shared" si="2"/>
        <v>5</v>
      </c>
    </row>
    <row r="42" spans="1:7" ht="15.95" customHeight="1">
      <c r="A42" s="13" t="s">
        <v>9</v>
      </c>
      <c r="B42" s="14">
        <v>1</v>
      </c>
      <c r="C42" s="15">
        <v>11</v>
      </c>
      <c r="D42" s="16" t="s">
        <v>10</v>
      </c>
      <c r="E42" s="17" t="s">
        <v>7</v>
      </c>
      <c r="F42" s="18">
        <f t="shared" si="2"/>
        <v>5</v>
      </c>
      <c r="G42" s="18">
        <f t="shared" si="2"/>
        <v>5</v>
      </c>
    </row>
    <row r="43" spans="1:7" ht="15.95" customHeight="1">
      <c r="A43" s="13" t="s">
        <v>99</v>
      </c>
      <c r="B43" s="14">
        <v>1</v>
      </c>
      <c r="C43" s="15">
        <v>11</v>
      </c>
      <c r="D43" s="16" t="s">
        <v>29</v>
      </c>
      <c r="E43" s="17" t="s">
        <v>7</v>
      </c>
      <c r="F43" s="18">
        <f t="shared" si="2"/>
        <v>5</v>
      </c>
      <c r="G43" s="18">
        <f t="shared" si="2"/>
        <v>5</v>
      </c>
    </row>
    <row r="44" spans="1:7" ht="15.95" customHeight="1">
      <c r="A44" s="13" t="s">
        <v>19</v>
      </c>
      <c r="B44" s="14">
        <v>1</v>
      </c>
      <c r="C44" s="15">
        <v>11</v>
      </c>
      <c r="D44" s="16" t="s">
        <v>29</v>
      </c>
      <c r="E44" s="17">
        <v>800</v>
      </c>
      <c r="F44" s="18">
        <f t="shared" si="2"/>
        <v>5</v>
      </c>
      <c r="G44" s="18">
        <f t="shared" si="2"/>
        <v>5</v>
      </c>
    </row>
    <row r="45" spans="1:7" ht="15.95" customHeight="1">
      <c r="A45" s="25" t="s">
        <v>30</v>
      </c>
      <c r="B45" s="26">
        <v>1</v>
      </c>
      <c r="C45" s="27">
        <v>11</v>
      </c>
      <c r="D45" s="28" t="s">
        <v>29</v>
      </c>
      <c r="E45" s="29">
        <v>870</v>
      </c>
      <c r="F45" s="30">
        <v>5</v>
      </c>
      <c r="G45" s="30">
        <v>5</v>
      </c>
    </row>
    <row r="46" spans="1:7" ht="15.95" customHeight="1">
      <c r="A46" s="6" t="s">
        <v>36</v>
      </c>
      <c r="B46" s="7">
        <v>2</v>
      </c>
      <c r="C46" s="8">
        <v>3</v>
      </c>
      <c r="D46" s="9" t="s">
        <v>7</v>
      </c>
      <c r="E46" s="10" t="s">
        <v>7</v>
      </c>
      <c r="F46" s="11">
        <f>F47</f>
        <v>79.8</v>
      </c>
      <c r="G46" s="11">
        <f>G47</f>
        <v>79.8</v>
      </c>
    </row>
    <row r="47" spans="1:7" ht="15.95" customHeight="1">
      <c r="A47" s="13" t="s">
        <v>15</v>
      </c>
      <c r="B47" s="14">
        <v>2</v>
      </c>
      <c r="C47" s="15">
        <v>3</v>
      </c>
      <c r="D47" s="16" t="s">
        <v>10</v>
      </c>
      <c r="E47" s="17" t="s">
        <v>7</v>
      </c>
      <c r="F47" s="18">
        <f>F48</f>
        <v>79.8</v>
      </c>
      <c r="G47" s="18">
        <f>G48</f>
        <v>79.8</v>
      </c>
    </row>
    <row r="48" spans="1:7" s="51" customFormat="1" ht="32.1" customHeight="1">
      <c r="A48" s="46" t="s">
        <v>37</v>
      </c>
      <c r="B48" s="14">
        <v>2</v>
      </c>
      <c r="C48" s="15">
        <v>3</v>
      </c>
      <c r="D48" s="47" t="s">
        <v>38</v>
      </c>
      <c r="E48" s="48" t="s">
        <v>7</v>
      </c>
      <c r="F48" s="49">
        <f>F49+F51</f>
        <v>79.8</v>
      </c>
      <c r="G48" s="49">
        <f>G49+G51</f>
        <v>79.8</v>
      </c>
    </row>
    <row r="49" spans="1:7" ht="63.95" customHeight="1">
      <c r="A49" s="13" t="s">
        <v>13</v>
      </c>
      <c r="B49" s="14">
        <v>2</v>
      </c>
      <c r="C49" s="15">
        <v>3</v>
      </c>
      <c r="D49" s="16" t="s">
        <v>38</v>
      </c>
      <c r="E49" s="17">
        <v>100</v>
      </c>
      <c r="F49" s="18">
        <f>F50</f>
        <v>78.599999999999994</v>
      </c>
      <c r="G49" s="18">
        <f>G50</f>
        <v>78.599999999999994</v>
      </c>
    </row>
    <row r="50" spans="1:7" ht="32.1" customHeight="1">
      <c r="A50" s="13" t="s">
        <v>39</v>
      </c>
      <c r="B50" s="14">
        <v>2</v>
      </c>
      <c r="C50" s="15">
        <v>3</v>
      </c>
      <c r="D50" s="16" t="s">
        <v>38</v>
      </c>
      <c r="E50" s="17">
        <v>120</v>
      </c>
      <c r="F50" s="18">
        <v>78.599999999999994</v>
      </c>
      <c r="G50" s="18">
        <v>78.599999999999994</v>
      </c>
    </row>
    <row r="51" spans="1:7" ht="32.1" customHeight="1">
      <c r="A51" s="13" t="s">
        <v>100</v>
      </c>
      <c r="B51" s="14">
        <v>2</v>
      </c>
      <c r="C51" s="15">
        <v>3</v>
      </c>
      <c r="D51" s="16" t="s">
        <v>40</v>
      </c>
      <c r="E51" s="17">
        <v>200</v>
      </c>
      <c r="F51" s="18">
        <f>F52</f>
        <v>1.2</v>
      </c>
      <c r="G51" s="18">
        <f>G52</f>
        <v>1.2</v>
      </c>
    </row>
    <row r="52" spans="1:7" ht="32.1" customHeight="1">
      <c r="A52" s="13" t="s">
        <v>18</v>
      </c>
      <c r="B52" s="14">
        <v>2</v>
      </c>
      <c r="C52" s="15">
        <v>3</v>
      </c>
      <c r="D52" s="16" t="s">
        <v>40</v>
      </c>
      <c r="E52" s="17">
        <v>240</v>
      </c>
      <c r="F52" s="18">
        <v>1.2</v>
      </c>
      <c r="G52" s="18">
        <v>1.2</v>
      </c>
    </row>
    <row r="53" spans="1:7" ht="15.95" customHeight="1">
      <c r="A53" s="19" t="s">
        <v>41</v>
      </c>
      <c r="B53" s="20">
        <v>4</v>
      </c>
      <c r="C53" s="15"/>
      <c r="D53" s="16"/>
      <c r="E53" s="17"/>
      <c r="F53" s="18">
        <f>F54</f>
        <v>1198.3</v>
      </c>
      <c r="G53" s="18">
        <f>G54</f>
        <v>1146.4000000000001</v>
      </c>
    </row>
    <row r="54" spans="1:7" ht="15.95" customHeight="1">
      <c r="A54" s="19" t="s">
        <v>45</v>
      </c>
      <c r="B54" s="20">
        <v>4</v>
      </c>
      <c r="C54" s="21">
        <v>9</v>
      </c>
      <c r="D54" s="22" t="s">
        <v>7</v>
      </c>
      <c r="E54" s="23" t="s">
        <v>7</v>
      </c>
      <c r="F54" s="24">
        <f>F55</f>
        <v>1198.3</v>
      </c>
      <c r="G54" s="24">
        <f>G55</f>
        <v>1146.4000000000001</v>
      </c>
    </row>
    <row r="55" spans="1:7" ht="28.15" customHeight="1">
      <c r="A55" s="13" t="s">
        <v>158</v>
      </c>
      <c r="B55" s="14">
        <v>4</v>
      </c>
      <c r="C55" s="15">
        <v>9</v>
      </c>
      <c r="D55" s="16" t="s">
        <v>46</v>
      </c>
      <c r="E55" s="23"/>
      <c r="F55" s="30">
        <f>F56</f>
        <v>1198.3</v>
      </c>
      <c r="G55" s="30">
        <f>+G56</f>
        <v>1146.4000000000001</v>
      </c>
    </row>
    <row r="56" spans="1:7" ht="48" customHeight="1">
      <c r="A56" s="13" t="s">
        <v>161</v>
      </c>
      <c r="B56" s="14">
        <v>4</v>
      </c>
      <c r="C56" s="15">
        <v>9</v>
      </c>
      <c r="D56" s="16" t="s">
        <v>138</v>
      </c>
      <c r="E56" s="23"/>
      <c r="F56" s="30">
        <f>+F57</f>
        <v>1198.3</v>
      </c>
      <c r="G56" s="30">
        <f>+G57</f>
        <v>1146.4000000000001</v>
      </c>
    </row>
    <row r="57" spans="1:7" ht="40.9" customHeight="1">
      <c r="A57" s="43" t="s">
        <v>174</v>
      </c>
      <c r="B57" s="14">
        <v>4</v>
      </c>
      <c r="C57" s="15">
        <v>9</v>
      </c>
      <c r="D57" s="16" t="s">
        <v>143</v>
      </c>
      <c r="E57" s="23"/>
      <c r="F57" s="30">
        <f>F58</f>
        <v>1198.3</v>
      </c>
      <c r="G57" s="30">
        <f>G58</f>
        <v>1146.4000000000001</v>
      </c>
    </row>
    <row r="58" spans="1:7" ht="32.1" customHeight="1">
      <c r="A58" s="13" t="s">
        <v>100</v>
      </c>
      <c r="B58" s="14">
        <v>4</v>
      </c>
      <c r="C58" s="15">
        <v>9</v>
      </c>
      <c r="D58" s="16" t="s">
        <v>143</v>
      </c>
      <c r="E58" s="29">
        <v>200</v>
      </c>
      <c r="F58" s="30">
        <f>F59</f>
        <v>1198.3</v>
      </c>
      <c r="G58" s="30">
        <f>G59</f>
        <v>1146.4000000000001</v>
      </c>
    </row>
    <row r="59" spans="1:7" ht="32.1" customHeight="1">
      <c r="A59" s="25" t="s">
        <v>18</v>
      </c>
      <c r="B59" s="14">
        <v>4</v>
      </c>
      <c r="C59" s="15">
        <v>9</v>
      </c>
      <c r="D59" s="16" t="s">
        <v>143</v>
      </c>
      <c r="E59" s="29">
        <v>240</v>
      </c>
      <c r="F59" s="30">
        <v>1198.3</v>
      </c>
      <c r="G59" s="30">
        <v>1146.4000000000001</v>
      </c>
    </row>
    <row r="60" spans="1:7" ht="15.95" customHeight="1">
      <c r="A60" s="81" t="s">
        <v>49</v>
      </c>
      <c r="B60" s="76">
        <v>8</v>
      </c>
      <c r="C60" s="77" t="s">
        <v>7</v>
      </c>
      <c r="D60" s="82" t="s">
        <v>7</v>
      </c>
      <c r="E60" s="83" t="s">
        <v>7</v>
      </c>
      <c r="F60" s="84">
        <f>F61</f>
        <v>964.4</v>
      </c>
      <c r="G60" s="84">
        <f>G61</f>
        <v>943.8</v>
      </c>
    </row>
    <row r="61" spans="1:7" ht="15.95" customHeight="1">
      <c r="A61" s="85" t="s">
        <v>50</v>
      </c>
      <c r="B61" s="86">
        <v>8</v>
      </c>
      <c r="C61" s="87">
        <v>1</v>
      </c>
      <c r="D61" s="88" t="s">
        <v>7</v>
      </c>
      <c r="E61" s="89" t="s">
        <v>7</v>
      </c>
      <c r="F61" s="90">
        <f>F62</f>
        <v>964.4</v>
      </c>
      <c r="G61" s="90">
        <f>G62</f>
        <v>943.8</v>
      </c>
    </row>
    <row r="62" spans="1:7" ht="48.75" customHeight="1">
      <c r="A62" s="46" t="s">
        <v>150</v>
      </c>
      <c r="B62" s="78">
        <v>8</v>
      </c>
      <c r="C62" s="79">
        <v>1</v>
      </c>
      <c r="D62" s="16" t="s">
        <v>51</v>
      </c>
      <c r="E62" s="91" t="s">
        <v>7</v>
      </c>
      <c r="F62" s="92">
        <f>+F63</f>
        <v>964.4</v>
      </c>
      <c r="G62" s="92">
        <f>+G63</f>
        <v>943.8</v>
      </c>
    </row>
    <row r="63" spans="1:7" ht="48" customHeight="1">
      <c r="A63" s="222" t="s">
        <v>151</v>
      </c>
      <c r="B63" s="78">
        <v>8</v>
      </c>
      <c r="C63" s="79">
        <v>1</v>
      </c>
      <c r="D63" s="16" t="s">
        <v>52</v>
      </c>
      <c r="E63" s="91"/>
      <c r="F63" s="92">
        <f>F64+F66</f>
        <v>964.4</v>
      </c>
      <c r="G63" s="92">
        <f>G64+G66</f>
        <v>943.8</v>
      </c>
    </row>
    <row r="64" spans="1:7" ht="63.95" customHeight="1">
      <c r="A64" s="43" t="s">
        <v>13</v>
      </c>
      <c r="B64" s="78">
        <v>8</v>
      </c>
      <c r="C64" s="79">
        <v>1</v>
      </c>
      <c r="D64" s="16" t="s">
        <v>52</v>
      </c>
      <c r="E64" s="91">
        <v>100</v>
      </c>
      <c r="F64" s="92">
        <f>F65</f>
        <v>954.4</v>
      </c>
      <c r="G64" s="92">
        <f>G65</f>
        <v>933.8</v>
      </c>
    </row>
    <row r="65" spans="1:7" ht="15.75">
      <c r="A65" s="102" t="s">
        <v>53</v>
      </c>
      <c r="B65" s="78">
        <v>8</v>
      </c>
      <c r="C65" s="79">
        <v>1</v>
      </c>
      <c r="D65" s="16" t="s">
        <v>52</v>
      </c>
      <c r="E65" s="91">
        <v>110</v>
      </c>
      <c r="F65" s="92">
        <v>954.4</v>
      </c>
      <c r="G65" s="92">
        <v>933.8</v>
      </c>
    </row>
    <row r="66" spans="1:7" ht="15.95" customHeight="1">
      <c r="A66" s="43" t="s">
        <v>19</v>
      </c>
      <c r="B66" s="78">
        <v>8</v>
      </c>
      <c r="C66" s="79">
        <v>1</v>
      </c>
      <c r="D66" s="16" t="s">
        <v>52</v>
      </c>
      <c r="E66" s="91">
        <v>800</v>
      </c>
      <c r="F66" s="92">
        <f>F67</f>
        <v>10</v>
      </c>
      <c r="G66" s="92">
        <f>G67</f>
        <v>10</v>
      </c>
    </row>
    <row r="67" spans="1:7" ht="15.95" customHeight="1">
      <c r="A67" s="43" t="s">
        <v>20</v>
      </c>
      <c r="B67" s="78">
        <v>8</v>
      </c>
      <c r="C67" s="79">
        <v>1</v>
      </c>
      <c r="D67" s="16" t="s">
        <v>52</v>
      </c>
      <c r="E67" s="91">
        <v>850</v>
      </c>
      <c r="F67" s="92">
        <v>10</v>
      </c>
      <c r="G67" s="92">
        <v>10</v>
      </c>
    </row>
    <row r="68" spans="1:7" ht="15.95" customHeight="1">
      <c r="A68" s="19" t="s">
        <v>58</v>
      </c>
      <c r="B68" s="76">
        <v>10</v>
      </c>
      <c r="C68" s="94"/>
      <c r="D68" s="16"/>
      <c r="E68" s="95"/>
      <c r="F68" s="24">
        <f t="shared" ref="F68:G72" si="3">F69</f>
        <v>140</v>
      </c>
      <c r="G68" s="24">
        <f t="shared" si="3"/>
        <v>140</v>
      </c>
    </row>
    <row r="69" spans="1:7" ht="15.95" customHeight="1">
      <c r="A69" s="75" t="s">
        <v>59</v>
      </c>
      <c r="B69" s="76">
        <v>10</v>
      </c>
      <c r="C69" s="77">
        <v>1</v>
      </c>
      <c r="D69" s="82" t="s">
        <v>7</v>
      </c>
      <c r="E69" s="83" t="s">
        <v>7</v>
      </c>
      <c r="F69" s="84">
        <f t="shared" si="3"/>
        <v>140</v>
      </c>
      <c r="G69" s="84">
        <f t="shared" si="3"/>
        <v>140</v>
      </c>
    </row>
    <row r="70" spans="1:7" ht="15.95" customHeight="1">
      <c r="A70" s="103" t="s">
        <v>60</v>
      </c>
      <c r="B70" s="98">
        <v>10</v>
      </c>
      <c r="C70" s="99">
        <v>1</v>
      </c>
      <c r="D70" s="45" t="s">
        <v>10</v>
      </c>
      <c r="E70" s="100" t="s">
        <v>7</v>
      </c>
      <c r="F70" s="101">
        <f t="shared" si="3"/>
        <v>140</v>
      </c>
      <c r="G70" s="101">
        <f t="shared" si="3"/>
        <v>140</v>
      </c>
    </row>
    <row r="71" spans="1:7" ht="32.1" customHeight="1">
      <c r="A71" s="104" t="s">
        <v>61</v>
      </c>
      <c r="B71" s="78">
        <v>10</v>
      </c>
      <c r="C71" s="79">
        <v>1</v>
      </c>
      <c r="D71" s="16" t="s">
        <v>98</v>
      </c>
      <c r="E71" s="91" t="s">
        <v>7</v>
      </c>
      <c r="F71" s="92">
        <f t="shared" si="3"/>
        <v>140</v>
      </c>
      <c r="G71" s="92">
        <f t="shared" si="3"/>
        <v>140</v>
      </c>
    </row>
    <row r="72" spans="1:7" ht="15.95" customHeight="1">
      <c r="A72" s="80" t="s">
        <v>62</v>
      </c>
      <c r="B72" s="93">
        <v>10</v>
      </c>
      <c r="C72" s="94">
        <v>1</v>
      </c>
      <c r="D72" s="16" t="s">
        <v>98</v>
      </c>
      <c r="E72" s="95">
        <v>300</v>
      </c>
      <c r="F72" s="96">
        <f t="shared" si="3"/>
        <v>140</v>
      </c>
      <c r="G72" s="96">
        <f t="shared" si="3"/>
        <v>140</v>
      </c>
    </row>
    <row r="73" spans="1:7" ht="30.75" customHeight="1">
      <c r="A73" s="25" t="s">
        <v>179</v>
      </c>
      <c r="B73" s="93">
        <v>10</v>
      </c>
      <c r="C73" s="94">
        <v>1</v>
      </c>
      <c r="D73" s="44" t="s">
        <v>98</v>
      </c>
      <c r="E73" s="95">
        <v>320</v>
      </c>
      <c r="F73" s="96">
        <v>140</v>
      </c>
      <c r="G73" s="96">
        <v>140</v>
      </c>
    </row>
    <row r="74" spans="1:7" ht="15.95" customHeight="1">
      <c r="A74" s="73" t="s">
        <v>63</v>
      </c>
      <c r="B74" s="77">
        <v>99</v>
      </c>
      <c r="C74" s="77"/>
      <c r="D74" s="107" t="s">
        <v>7</v>
      </c>
      <c r="E74" s="83" t="s">
        <v>7</v>
      </c>
      <c r="F74" s="84">
        <f t="shared" ref="F74:G78" si="4">F75</f>
        <v>97.4</v>
      </c>
      <c r="G74" s="84">
        <f t="shared" si="4"/>
        <v>192.4</v>
      </c>
    </row>
    <row r="75" spans="1:7" ht="15.95" customHeight="1">
      <c r="A75" s="43" t="s">
        <v>63</v>
      </c>
      <c r="B75" s="94">
        <v>99</v>
      </c>
      <c r="C75" s="94">
        <v>99</v>
      </c>
      <c r="D75" s="44"/>
      <c r="E75" s="29"/>
      <c r="F75" s="30">
        <f t="shared" si="4"/>
        <v>97.4</v>
      </c>
      <c r="G75" s="30">
        <f t="shared" si="4"/>
        <v>192.4</v>
      </c>
    </row>
    <row r="76" spans="1:7" ht="15.95" customHeight="1">
      <c r="A76" s="43" t="s">
        <v>9</v>
      </c>
      <c r="B76" s="94">
        <v>99</v>
      </c>
      <c r="C76" s="94">
        <v>99</v>
      </c>
      <c r="D76" s="44" t="s">
        <v>10</v>
      </c>
      <c r="E76" s="29"/>
      <c r="F76" s="30">
        <f t="shared" si="4"/>
        <v>97.4</v>
      </c>
      <c r="G76" s="30">
        <f t="shared" si="4"/>
        <v>192.4</v>
      </c>
    </row>
    <row r="77" spans="1:7" ht="15.95" customHeight="1">
      <c r="A77" s="43" t="s">
        <v>63</v>
      </c>
      <c r="B77" s="94">
        <v>99</v>
      </c>
      <c r="C77" s="94">
        <v>99</v>
      </c>
      <c r="D77" s="44" t="s">
        <v>64</v>
      </c>
      <c r="E77" s="29"/>
      <c r="F77" s="30">
        <f t="shared" si="4"/>
        <v>97.4</v>
      </c>
      <c r="G77" s="30">
        <f t="shared" si="4"/>
        <v>192.4</v>
      </c>
    </row>
    <row r="78" spans="1:7" ht="15.95" customHeight="1">
      <c r="A78" s="43" t="s">
        <v>63</v>
      </c>
      <c r="B78" s="94">
        <v>99</v>
      </c>
      <c r="C78" s="94">
        <v>99</v>
      </c>
      <c r="D78" s="44" t="s">
        <v>64</v>
      </c>
      <c r="E78" s="29">
        <v>900</v>
      </c>
      <c r="F78" s="30">
        <f t="shared" si="4"/>
        <v>97.4</v>
      </c>
      <c r="G78" s="30">
        <f t="shared" si="4"/>
        <v>192.4</v>
      </c>
    </row>
    <row r="79" spans="1:7" ht="15.95" customHeight="1">
      <c r="A79" s="43" t="s">
        <v>63</v>
      </c>
      <c r="B79" s="94">
        <v>99</v>
      </c>
      <c r="C79" s="94">
        <v>99</v>
      </c>
      <c r="D79" s="44" t="s">
        <v>64</v>
      </c>
      <c r="E79" s="29">
        <v>990</v>
      </c>
      <c r="F79" s="30">
        <v>97.4</v>
      </c>
      <c r="G79" s="30">
        <v>192.4</v>
      </c>
    </row>
    <row r="80" spans="1:7" ht="15.75">
      <c r="A80" s="108" t="s">
        <v>65</v>
      </c>
      <c r="B80" s="109"/>
      <c r="C80" s="109"/>
      <c r="D80" s="110"/>
      <c r="E80" s="111"/>
      <c r="F80" s="84">
        <f>F74+F68+F60+F53+F46+F20</f>
        <v>3977.7</v>
      </c>
      <c r="G80" s="84">
        <f>G20+G46+G53+G60+G68+G74</f>
        <v>3929.2000000000003</v>
      </c>
    </row>
    <row r="81" spans="1:7" ht="15.75">
      <c r="A81" s="112"/>
      <c r="B81" s="113"/>
      <c r="C81" s="113"/>
      <c r="D81" s="34"/>
      <c r="E81" s="114"/>
      <c r="F81" s="115"/>
      <c r="G81" s="116"/>
    </row>
    <row r="82" spans="1:7" ht="12" customHeight="1">
      <c r="A82" s="117"/>
      <c r="B82" s="118"/>
      <c r="C82" s="118"/>
      <c r="D82" s="119"/>
      <c r="E82" s="120"/>
      <c r="F82" s="121"/>
      <c r="G82" s="116"/>
    </row>
    <row r="83" spans="1:7" ht="12.75" customHeight="1">
      <c r="A83" s="112"/>
      <c r="B83" s="118"/>
      <c r="C83" s="118"/>
      <c r="D83" s="122"/>
      <c r="E83" s="120"/>
      <c r="F83" s="121"/>
      <c r="G83" s="116"/>
    </row>
    <row r="84" spans="1:7" ht="12.75" customHeight="1">
      <c r="A84" s="112"/>
      <c r="B84" s="123"/>
      <c r="C84" s="123"/>
      <c r="D84" s="122"/>
      <c r="E84" s="120"/>
      <c r="F84" s="121"/>
      <c r="G84" s="116"/>
    </row>
    <row r="85" spans="1:7" ht="12.75" customHeight="1">
      <c r="A85" s="112"/>
      <c r="B85" s="124"/>
      <c r="C85" s="124"/>
      <c r="D85" s="121"/>
      <c r="E85" s="124"/>
      <c r="F85" s="124"/>
      <c r="G85" s="116"/>
    </row>
    <row r="86" spans="1:7" ht="14.25" customHeight="1">
      <c r="A86" s="112"/>
      <c r="B86" s="123"/>
      <c r="C86" s="123"/>
      <c r="D86" s="124"/>
      <c r="E86" s="120"/>
      <c r="F86" s="121"/>
      <c r="G86" s="116"/>
    </row>
    <row r="87" spans="1:7" ht="15.75">
      <c r="A87" s="113"/>
      <c r="B87" s="125"/>
      <c r="C87" s="125"/>
      <c r="D87" s="121"/>
      <c r="E87" s="125"/>
      <c r="F87" s="125"/>
    </row>
    <row r="88" spans="1:7" ht="15.75">
      <c r="A88" s="126"/>
    </row>
    <row r="89" spans="1:7" ht="15.75">
      <c r="A89" s="126"/>
    </row>
    <row r="90" spans="1:7" ht="15">
      <c r="A90" s="127"/>
    </row>
    <row r="91" spans="1:7" ht="15">
      <c r="A91" s="128"/>
    </row>
    <row r="92" spans="1:7" ht="15">
      <c r="A92" s="127"/>
    </row>
  </sheetData>
  <autoFilter ref="A14:G80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mergeCells count="13">
    <mergeCell ref="E12:G12"/>
    <mergeCell ref="A14:G16"/>
    <mergeCell ref="A18:A19"/>
    <mergeCell ref="B18:B19"/>
    <mergeCell ref="C18:C19"/>
    <mergeCell ref="D18:D19"/>
    <mergeCell ref="E18:E19"/>
    <mergeCell ref="F18:G18"/>
    <mergeCell ref="E1:F1"/>
    <mergeCell ref="D2:F4"/>
    <mergeCell ref="D5:F5"/>
    <mergeCell ref="A7:F9"/>
    <mergeCell ref="E11:G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3"/>
  <sheetViews>
    <sheetView showGridLines="0" view="pageBreakPreview" topLeftCell="A68" zoomScale="80" zoomScaleSheetLayoutView="80" workbookViewId="0">
      <selection activeCell="F30" sqref="F30"/>
    </sheetView>
  </sheetViews>
  <sheetFormatPr defaultColWidth="9.140625" defaultRowHeight="12.75"/>
  <cols>
    <col min="1" max="1" width="66.42578125" style="5" customWidth="1"/>
    <col min="2" max="2" width="16" style="150" customWidth="1"/>
    <col min="3" max="3" width="6.42578125" style="5" customWidth="1"/>
    <col min="4" max="5" width="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6">
      <c r="A1" s="130"/>
      <c r="B1" s="152"/>
      <c r="C1" s="130"/>
      <c r="D1" s="130"/>
      <c r="E1" s="232" t="s">
        <v>74</v>
      </c>
      <c r="F1" s="232"/>
    </row>
    <row r="2" spans="1:6">
      <c r="A2" s="130"/>
      <c r="B2" s="152"/>
      <c r="C2" s="130"/>
      <c r="D2" s="233" t="s">
        <v>134</v>
      </c>
      <c r="E2" s="234"/>
      <c r="F2" s="234"/>
    </row>
    <row r="3" spans="1:6">
      <c r="A3" s="130"/>
      <c r="B3" s="152"/>
      <c r="C3" s="130"/>
      <c r="D3" s="234"/>
      <c r="E3" s="234"/>
      <c r="F3" s="234"/>
    </row>
    <row r="4" spans="1:6">
      <c r="A4" s="130"/>
      <c r="B4" s="152"/>
      <c r="C4" s="130"/>
      <c r="D4" s="234"/>
      <c r="E4" s="234"/>
      <c r="F4" s="234"/>
    </row>
    <row r="5" spans="1:6">
      <c r="A5" s="130"/>
      <c r="B5" s="152"/>
      <c r="C5" s="130"/>
      <c r="D5" s="235" t="s">
        <v>167</v>
      </c>
      <c r="E5" s="232"/>
      <c r="F5" s="232"/>
    </row>
    <row r="6" spans="1:6">
      <c r="A6" s="130"/>
      <c r="B6" s="152"/>
      <c r="C6" s="130"/>
      <c r="D6" s="130"/>
      <c r="E6" s="130"/>
      <c r="F6" s="130"/>
    </row>
    <row r="7" spans="1:6">
      <c r="A7" s="236" t="s">
        <v>105</v>
      </c>
      <c r="B7" s="236"/>
      <c r="C7" s="236"/>
      <c r="D7" s="236"/>
      <c r="E7" s="236"/>
      <c r="F7" s="236"/>
    </row>
    <row r="8" spans="1:6">
      <c r="A8" s="236"/>
      <c r="B8" s="236"/>
      <c r="C8" s="236"/>
      <c r="D8" s="236"/>
      <c r="E8" s="236"/>
      <c r="F8" s="236"/>
    </row>
    <row r="9" spans="1:6" ht="44.25" customHeight="1">
      <c r="A9" s="236"/>
      <c r="B9" s="236"/>
      <c r="C9" s="236"/>
      <c r="D9" s="236"/>
      <c r="E9" s="236"/>
      <c r="F9" s="236"/>
    </row>
    <row r="10" spans="1:6">
      <c r="A10" s="133"/>
      <c r="B10" s="133"/>
      <c r="C10" s="133"/>
      <c r="D10" s="133"/>
      <c r="E10" s="133"/>
      <c r="F10" s="133"/>
    </row>
    <row r="11" spans="1:6">
      <c r="A11" s="133"/>
      <c r="B11" s="133"/>
      <c r="C11" s="133"/>
      <c r="D11" s="133"/>
      <c r="E11" s="234" t="s">
        <v>72</v>
      </c>
      <c r="F11" s="234"/>
    </row>
    <row r="12" spans="1:6">
      <c r="A12" s="130"/>
      <c r="B12" s="152"/>
      <c r="C12" s="130"/>
      <c r="D12" s="130"/>
      <c r="E12" s="130"/>
      <c r="F12" s="130"/>
    </row>
    <row r="13" spans="1:6" ht="13.15" customHeight="1">
      <c r="A13" s="236" t="s">
        <v>106</v>
      </c>
      <c r="B13" s="236"/>
      <c r="C13" s="236"/>
      <c r="D13" s="236"/>
      <c r="E13" s="236"/>
      <c r="F13" s="236"/>
    </row>
    <row r="14" spans="1:6" ht="41.25" customHeight="1">
      <c r="A14" s="236"/>
      <c r="B14" s="236"/>
      <c r="C14" s="236"/>
      <c r="D14" s="236"/>
      <c r="E14" s="236"/>
      <c r="F14" s="236"/>
    </row>
    <row r="15" spans="1:6">
      <c r="A15" s="151"/>
      <c r="B15" s="133"/>
      <c r="C15" s="151"/>
      <c r="D15" s="151"/>
      <c r="E15" s="151"/>
      <c r="F15" s="151"/>
    </row>
    <row r="16" spans="1:6">
      <c r="A16" s="151"/>
      <c r="B16" s="133"/>
      <c r="C16" s="151"/>
      <c r="D16" s="151"/>
      <c r="E16" s="151"/>
      <c r="F16" s="132" t="s">
        <v>78</v>
      </c>
    </row>
    <row r="17" spans="1:7">
      <c r="A17" s="157" t="s">
        <v>0</v>
      </c>
      <c r="B17" s="157" t="s">
        <v>3</v>
      </c>
      <c r="C17" s="157" t="s">
        <v>4</v>
      </c>
      <c r="D17" s="157" t="s">
        <v>1</v>
      </c>
      <c r="E17" s="157" t="s">
        <v>2</v>
      </c>
      <c r="F17" s="157" t="s">
        <v>5</v>
      </c>
    </row>
    <row r="18" spans="1:7" ht="54" customHeight="1">
      <c r="A18" s="13" t="s">
        <v>152</v>
      </c>
      <c r="B18" s="218" t="s">
        <v>146</v>
      </c>
      <c r="C18" s="218"/>
      <c r="D18" s="218"/>
      <c r="E18" s="218"/>
      <c r="F18" s="223">
        <f>+F19</f>
        <v>20</v>
      </c>
    </row>
    <row r="19" spans="1:7" ht="36" customHeight="1">
      <c r="A19" s="13" t="s">
        <v>180</v>
      </c>
      <c r="B19" s="217" t="s">
        <v>181</v>
      </c>
      <c r="C19" s="218"/>
      <c r="D19" s="218"/>
      <c r="E19" s="218"/>
      <c r="F19" s="223">
        <f>F20</f>
        <v>20</v>
      </c>
    </row>
    <row r="20" spans="1:7" ht="35.25" customHeight="1">
      <c r="A20" s="13" t="s">
        <v>100</v>
      </c>
      <c r="B20" s="217" t="s">
        <v>181</v>
      </c>
      <c r="C20" s="217" t="s">
        <v>149</v>
      </c>
      <c r="D20" s="217"/>
      <c r="E20" s="217"/>
      <c r="F20" s="224">
        <f>F21</f>
        <v>20</v>
      </c>
    </row>
    <row r="21" spans="1:7" ht="30.75" customHeight="1">
      <c r="A21" s="25" t="s">
        <v>18</v>
      </c>
      <c r="B21" s="217" t="s">
        <v>181</v>
      </c>
      <c r="C21" s="217" t="s">
        <v>182</v>
      </c>
      <c r="D21" s="217" t="s">
        <v>147</v>
      </c>
      <c r="E21" s="217" t="s">
        <v>148</v>
      </c>
      <c r="F21" s="224">
        <v>20</v>
      </c>
    </row>
    <row r="22" spans="1:7" s="140" customFormat="1" ht="42.75" customHeight="1">
      <c r="A22" s="13" t="s">
        <v>158</v>
      </c>
      <c r="B22" s="74" t="s">
        <v>46</v>
      </c>
      <c r="C22" s="23"/>
      <c r="D22" s="20"/>
      <c r="E22" s="21"/>
      <c r="F22" s="24">
        <f>F23+F33</f>
        <v>1944.3000000000002</v>
      </c>
      <c r="G22" s="139"/>
    </row>
    <row r="23" spans="1:7" s="140" customFormat="1" ht="67.5" customHeight="1">
      <c r="A23" s="13" t="s">
        <v>159</v>
      </c>
      <c r="B23" s="44" t="s">
        <v>160</v>
      </c>
      <c r="C23" s="17"/>
      <c r="D23" s="14"/>
      <c r="E23" s="15"/>
      <c r="F23" s="18">
        <f>F24+F27+F30</f>
        <v>603.9</v>
      </c>
      <c r="G23" s="139"/>
    </row>
    <row r="24" spans="1:7" s="140" customFormat="1" ht="32.1" customHeight="1">
      <c r="A24" s="13" t="s">
        <v>135</v>
      </c>
      <c r="B24" s="44" t="s">
        <v>162</v>
      </c>
      <c r="C24" s="17"/>
      <c r="D24" s="14"/>
      <c r="E24" s="15"/>
      <c r="F24" s="18">
        <f>F25</f>
        <v>480</v>
      </c>
      <c r="G24" s="139"/>
    </row>
    <row r="25" spans="1:7" s="140" customFormat="1" ht="32.1" customHeight="1">
      <c r="A25" s="13" t="s">
        <v>100</v>
      </c>
      <c r="B25" s="44" t="s">
        <v>162</v>
      </c>
      <c r="C25" s="17">
        <v>200</v>
      </c>
      <c r="D25" s="14"/>
      <c r="E25" s="15"/>
      <c r="F25" s="18">
        <f>F26</f>
        <v>480</v>
      </c>
      <c r="G25" s="139"/>
    </row>
    <row r="26" spans="1:7" s="140" customFormat="1" ht="32.1" customHeight="1">
      <c r="A26" s="25" t="s">
        <v>18</v>
      </c>
      <c r="B26" s="44" t="s">
        <v>162</v>
      </c>
      <c r="C26" s="17">
        <v>240</v>
      </c>
      <c r="D26" s="14">
        <v>4</v>
      </c>
      <c r="E26" s="15">
        <v>9</v>
      </c>
      <c r="F26" s="18">
        <v>480</v>
      </c>
      <c r="G26" s="139"/>
    </row>
    <row r="27" spans="1:7" s="140" customFormat="1" ht="66" customHeight="1">
      <c r="A27" s="43" t="s">
        <v>54</v>
      </c>
      <c r="B27" s="44" t="s">
        <v>192</v>
      </c>
      <c r="C27" s="17"/>
      <c r="D27" s="14"/>
      <c r="E27" s="15"/>
      <c r="F27" s="18">
        <f>F28</f>
        <v>119.3</v>
      </c>
      <c r="G27" s="139"/>
    </row>
    <row r="28" spans="1:7" s="140" customFormat="1" ht="32.1" customHeight="1">
      <c r="A28" s="13" t="s">
        <v>100</v>
      </c>
      <c r="B28" s="44" t="s">
        <v>192</v>
      </c>
      <c r="C28" s="17">
        <v>200</v>
      </c>
      <c r="D28" s="14"/>
      <c r="E28" s="15"/>
      <c r="F28" s="18">
        <f>F29</f>
        <v>119.3</v>
      </c>
      <c r="G28" s="139"/>
    </row>
    <row r="29" spans="1:7" s="140" customFormat="1" ht="32.1" customHeight="1">
      <c r="A29" s="25" t="s">
        <v>18</v>
      </c>
      <c r="B29" s="44" t="s">
        <v>192</v>
      </c>
      <c r="C29" s="17">
        <v>240</v>
      </c>
      <c r="D29" s="14">
        <v>4</v>
      </c>
      <c r="E29" s="15">
        <v>9</v>
      </c>
      <c r="F29" s="18">
        <v>119.3</v>
      </c>
      <c r="G29" s="139"/>
    </row>
    <row r="30" spans="1:7" s="140" customFormat="1" ht="63.75" customHeight="1">
      <c r="A30" s="43" t="s">
        <v>193</v>
      </c>
      <c r="B30" s="44" t="s">
        <v>194</v>
      </c>
      <c r="C30" s="17"/>
      <c r="D30" s="14"/>
      <c r="E30" s="15"/>
      <c r="F30" s="18">
        <f>F31</f>
        <v>4.5999999999999996</v>
      </c>
      <c r="G30" s="139"/>
    </row>
    <row r="31" spans="1:7" s="140" customFormat="1" ht="32.1" customHeight="1">
      <c r="A31" s="13" t="s">
        <v>100</v>
      </c>
      <c r="B31" s="44" t="s">
        <v>194</v>
      </c>
      <c r="C31" s="17">
        <v>200</v>
      </c>
      <c r="D31" s="14"/>
      <c r="E31" s="15"/>
      <c r="F31" s="18">
        <f>F32</f>
        <v>4.5999999999999996</v>
      </c>
      <c r="G31" s="139"/>
    </row>
    <row r="32" spans="1:7" s="140" customFormat="1" ht="32.1" customHeight="1">
      <c r="A32" s="25" t="s">
        <v>18</v>
      </c>
      <c r="B32" s="44" t="s">
        <v>194</v>
      </c>
      <c r="C32" s="17">
        <v>240</v>
      </c>
      <c r="D32" s="14">
        <v>4</v>
      </c>
      <c r="E32" s="15">
        <v>9</v>
      </c>
      <c r="F32" s="18">
        <v>4.5999999999999996</v>
      </c>
      <c r="G32" s="139"/>
    </row>
    <row r="33" spans="1:7" s="140" customFormat="1" ht="62.25" customHeight="1">
      <c r="A33" s="13" t="s">
        <v>139</v>
      </c>
      <c r="B33" s="44" t="s">
        <v>138</v>
      </c>
      <c r="C33" s="17"/>
      <c r="D33" s="14"/>
      <c r="E33" s="15"/>
      <c r="F33" s="18">
        <f>F34+F40+F37</f>
        <v>1340.4</v>
      </c>
      <c r="G33" s="139"/>
    </row>
    <row r="34" spans="1:7" s="140" customFormat="1" ht="30" customHeight="1">
      <c r="A34" s="43" t="s">
        <v>140</v>
      </c>
      <c r="B34" s="134" t="s">
        <v>137</v>
      </c>
      <c r="C34" s="17"/>
      <c r="D34" s="14"/>
      <c r="E34" s="15"/>
      <c r="F34" s="18">
        <f>F35</f>
        <v>450</v>
      </c>
      <c r="G34" s="139"/>
    </row>
    <row r="35" spans="1:7" ht="32.1" customHeight="1">
      <c r="A35" s="43" t="s">
        <v>100</v>
      </c>
      <c r="B35" s="44" t="s">
        <v>137</v>
      </c>
      <c r="C35" s="29">
        <v>200</v>
      </c>
      <c r="D35" s="26"/>
      <c r="E35" s="27"/>
      <c r="F35" s="30">
        <f>F36</f>
        <v>450</v>
      </c>
      <c r="G35" s="12"/>
    </row>
    <row r="36" spans="1:7" ht="32.1" customHeight="1">
      <c r="A36" s="43" t="s">
        <v>18</v>
      </c>
      <c r="B36" s="44" t="s">
        <v>137</v>
      </c>
      <c r="C36" s="29">
        <v>240</v>
      </c>
      <c r="D36" s="26">
        <v>4</v>
      </c>
      <c r="E36" s="27">
        <v>9</v>
      </c>
      <c r="F36" s="30">
        <v>450</v>
      </c>
      <c r="G36" s="12"/>
    </row>
    <row r="37" spans="1:7" ht="66" customHeight="1">
      <c r="A37" s="43" t="s">
        <v>54</v>
      </c>
      <c r="B37" s="44" t="s">
        <v>191</v>
      </c>
      <c r="C37" s="17"/>
      <c r="D37" s="14"/>
      <c r="E37" s="15"/>
      <c r="F37" s="30">
        <f>F38</f>
        <v>326.10000000000002</v>
      </c>
      <c r="G37" s="12"/>
    </row>
    <row r="38" spans="1:7" ht="32.1" customHeight="1">
      <c r="A38" s="43" t="s">
        <v>100</v>
      </c>
      <c r="B38" s="44" t="s">
        <v>191</v>
      </c>
      <c r="C38" s="17">
        <v>200</v>
      </c>
      <c r="D38" s="14"/>
      <c r="E38" s="15"/>
      <c r="F38" s="30">
        <f>F39</f>
        <v>326.10000000000002</v>
      </c>
      <c r="G38" s="12"/>
    </row>
    <row r="39" spans="1:7" ht="32.1" customHeight="1">
      <c r="A39" s="43" t="s">
        <v>18</v>
      </c>
      <c r="B39" s="44" t="s">
        <v>191</v>
      </c>
      <c r="C39" s="17">
        <v>240</v>
      </c>
      <c r="D39" s="14">
        <v>4</v>
      </c>
      <c r="E39" s="15">
        <v>9</v>
      </c>
      <c r="F39" s="30">
        <v>326.10000000000002</v>
      </c>
      <c r="G39" s="12"/>
    </row>
    <row r="40" spans="1:7" ht="32.1" customHeight="1">
      <c r="A40" s="43" t="s">
        <v>141</v>
      </c>
      <c r="B40" s="44" t="s">
        <v>142</v>
      </c>
      <c r="C40" s="17"/>
      <c r="D40" s="14"/>
      <c r="E40" s="15"/>
      <c r="F40" s="30">
        <f>F41</f>
        <v>564.29999999999995</v>
      </c>
      <c r="G40" s="12"/>
    </row>
    <row r="41" spans="1:7" ht="32.1" customHeight="1">
      <c r="A41" s="13" t="s">
        <v>123</v>
      </c>
      <c r="B41" s="44" t="s">
        <v>143</v>
      </c>
      <c r="C41" s="17"/>
      <c r="D41" s="14"/>
      <c r="E41" s="15"/>
      <c r="F41" s="30">
        <f>F42</f>
        <v>564.29999999999995</v>
      </c>
      <c r="G41" s="12"/>
    </row>
    <row r="42" spans="1:7" ht="32.1" customHeight="1">
      <c r="A42" s="13" t="s">
        <v>100</v>
      </c>
      <c r="B42" s="44" t="s">
        <v>143</v>
      </c>
      <c r="C42" s="17">
        <v>200</v>
      </c>
      <c r="D42" s="14"/>
      <c r="E42" s="15"/>
      <c r="F42" s="30">
        <f>F43</f>
        <v>564.29999999999995</v>
      </c>
      <c r="G42" s="12"/>
    </row>
    <row r="43" spans="1:7" ht="32.1" customHeight="1">
      <c r="A43" s="25" t="s">
        <v>18</v>
      </c>
      <c r="B43" s="44" t="s">
        <v>143</v>
      </c>
      <c r="C43" s="17">
        <v>240</v>
      </c>
      <c r="D43" s="14">
        <v>4</v>
      </c>
      <c r="E43" s="15">
        <v>9</v>
      </c>
      <c r="F43" s="30">
        <v>564.29999999999995</v>
      </c>
      <c r="G43" s="12"/>
    </row>
    <row r="44" spans="1:7" ht="17.25" customHeight="1">
      <c r="A44" s="6" t="s">
        <v>187</v>
      </c>
      <c r="B44" s="44" t="s">
        <v>188</v>
      </c>
      <c r="C44" s="10"/>
      <c r="D44" s="7"/>
      <c r="E44" s="8"/>
      <c r="F44" s="24">
        <f>F45</f>
        <v>215.2</v>
      </c>
      <c r="G44" s="12"/>
    </row>
    <row r="45" spans="1:7" ht="23.25" customHeight="1">
      <c r="A45" s="6" t="s">
        <v>184</v>
      </c>
      <c r="B45" s="44" t="s">
        <v>186</v>
      </c>
      <c r="C45" s="10"/>
      <c r="D45" s="7"/>
      <c r="E45" s="8"/>
      <c r="F45" s="30">
        <v>215.2</v>
      </c>
      <c r="G45" s="12"/>
    </row>
    <row r="46" spans="1:7" ht="32.1" customHeight="1">
      <c r="A46" s="43" t="s">
        <v>100</v>
      </c>
      <c r="B46" s="44" t="s">
        <v>186</v>
      </c>
      <c r="C46" s="17">
        <v>200</v>
      </c>
      <c r="D46" s="14"/>
      <c r="E46" s="15"/>
      <c r="F46" s="30">
        <f>F47</f>
        <v>159.19999999999999</v>
      </c>
      <c r="G46" s="12"/>
    </row>
    <row r="47" spans="1:7" ht="32.1" customHeight="1">
      <c r="A47" s="43" t="s">
        <v>18</v>
      </c>
      <c r="B47" s="44" t="s">
        <v>186</v>
      </c>
      <c r="C47" s="17">
        <v>240</v>
      </c>
      <c r="D47" s="14">
        <v>5</v>
      </c>
      <c r="E47" s="15">
        <v>3</v>
      </c>
      <c r="F47" s="30">
        <v>159.19999999999999</v>
      </c>
      <c r="G47" s="12"/>
    </row>
    <row r="48" spans="1:7" ht="32.1" customHeight="1">
      <c r="A48" s="43" t="s">
        <v>189</v>
      </c>
      <c r="B48" s="231" t="s">
        <v>190</v>
      </c>
      <c r="C48" s="17"/>
      <c r="D48" s="14"/>
      <c r="E48" s="15"/>
      <c r="F48" s="30">
        <v>56</v>
      </c>
      <c r="G48" s="12"/>
    </row>
    <row r="49" spans="1:7" ht="32.1" customHeight="1">
      <c r="A49" s="13" t="s">
        <v>100</v>
      </c>
      <c r="B49" s="231" t="s">
        <v>190</v>
      </c>
      <c r="C49" s="17">
        <v>200</v>
      </c>
      <c r="D49" s="14">
        <v>5</v>
      </c>
      <c r="E49" s="15">
        <v>3</v>
      </c>
      <c r="F49" s="30">
        <v>56</v>
      </c>
      <c r="G49" s="12"/>
    </row>
    <row r="50" spans="1:7" ht="32.1" customHeight="1">
      <c r="A50" s="25" t="s">
        <v>18</v>
      </c>
      <c r="B50" s="231" t="s">
        <v>190</v>
      </c>
      <c r="C50" s="17">
        <v>240</v>
      </c>
      <c r="D50" s="14">
        <v>5</v>
      </c>
      <c r="E50" s="15">
        <v>3</v>
      </c>
      <c r="F50" s="30">
        <v>56</v>
      </c>
      <c r="G50" s="12"/>
    </row>
    <row r="51" spans="1:7" s="140" customFormat="1" ht="50.25" customHeight="1">
      <c r="A51" s="46" t="s">
        <v>150</v>
      </c>
      <c r="B51" s="74" t="s">
        <v>51</v>
      </c>
      <c r="C51" s="10" t="s">
        <v>7</v>
      </c>
      <c r="D51" s="7"/>
      <c r="E51" s="8"/>
      <c r="F51" s="24">
        <f>F55+F58+F52</f>
        <v>2066</v>
      </c>
      <c r="G51" s="139"/>
    </row>
    <row r="52" spans="1:7" s="140" customFormat="1" ht="17.25" customHeight="1">
      <c r="A52" s="227" t="s">
        <v>163</v>
      </c>
      <c r="B52" s="74" t="s">
        <v>164</v>
      </c>
      <c r="C52" s="10"/>
      <c r="D52" s="7"/>
      <c r="E52" s="8"/>
      <c r="F52" s="24">
        <f>F53</f>
        <v>297</v>
      </c>
      <c r="G52" s="139"/>
    </row>
    <row r="53" spans="1:7" s="140" customFormat="1" ht="20.25" customHeight="1">
      <c r="A53" s="46" t="s">
        <v>26</v>
      </c>
      <c r="B53" s="44" t="s">
        <v>164</v>
      </c>
      <c r="C53" s="17">
        <v>500</v>
      </c>
      <c r="D53" s="7"/>
      <c r="E53" s="8"/>
      <c r="F53" s="30">
        <f>F54</f>
        <v>297</v>
      </c>
      <c r="G53" s="139"/>
    </row>
    <row r="54" spans="1:7" s="140" customFormat="1" ht="18" customHeight="1">
      <c r="A54" s="46" t="s">
        <v>27</v>
      </c>
      <c r="B54" s="44" t="s">
        <v>165</v>
      </c>
      <c r="C54" s="17">
        <v>540</v>
      </c>
      <c r="D54" s="7"/>
      <c r="E54" s="8"/>
      <c r="F54" s="30">
        <v>297</v>
      </c>
      <c r="G54" s="139"/>
    </row>
    <row r="55" spans="1:7" s="140" customFormat="1" ht="52.5" customHeight="1">
      <c r="A55" s="222" t="s">
        <v>151</v>
      </c>
      <c r="B55" s="9" t="s">
        <v>52</v>
      </c>
      <c r="C55" s="10"/>
      <c r="D55" s="7"/>
      <c r="E55" s="8"/>
      <c r="F55" s="24">
        <f>F56</f>
        <v>209.1</v>
      </c>
      <c r="G55" s="139"/>
    </row>
    <row r="56" spans="1:7" ht="32.1" customHeight="1">
      <c r="A56" s="43" t="s">
        <v>100</v>
      </c>
      <c r="B56" s="16" t="s">
        <v>52</v>
      </c>
      <c r="C56" s="95">
        <v>200</v>
      </c>
      <c r="D56" s="78"/>
      <c r="E56" s="79"/>
      <c r="F56" s="96">
        <f>F57</f>
        <v>209.1</v>
      </c>
      <c r="G56" s="12"/>
    </row>
    <row r="57" spans="1:7" ht="32.1" customHeight="1">
      <c r="A57" s="97" t="s">
        <v>18</v>
      </c>
      <c r="B57" s="16" t="s">
        <v>52</v>
      </c>
      <c r="C57" s="95">
        <v>240</v>
      </c>
      <c r="D57" s="78">
        <v>8</v>
      </c>
      <c r="E57" s="79">
        <v>1</v>
      </c>
      <c r="F57" s="96">
        <v>209.1</v>
      </c>
      <c r="G57" s="12"/>
    </row>
    <row r="58" spans="1:7" s="140" customFormat="1" ht="63.95" customHeight="1">
      <c r="A58" s="73" t="s">
        <v>54</v>
      </c>
      <c r="B58" s="9" t="s">
        <v>55</v>
      </c>
      <c r="C58" s="23"/>
      <c r="D58" s="7"/>
      <c r="E58" s="8"/>
      <c r="F58" s="24">
        <f>F59+F61+F63</f>
        <v>1559.9</v>
      </c>
      <c r="G58" s="139"/>
    </row>
    <row r="59" spans="1:7" ht="63.95" customHeight="1">
      <c r="A59" s="43" t="s">
        <v>13</v>
      </c>
      <c r="B59" s="16" t="s">
        <v>55</v>
      </c>
      <c r="C59" s="95">
        <v>100</v>
      </c>
      <c r="D59" s="78"/>
      <c r="E59" s="79"/>
      <c r="F59" s="96">
        <f>F60</f>
        <v>1207.8</v>
      </c>
      <c r="G59" s="12"/>
    </row>
    <row r="60" spans="1:7" ht="15.95" customHeight="1">
      <c r="A60" s="102" t="s">
        <v>53</v>
      </c>
      <c r="B60" s="16" t="s">
        <v>55</v>
      </c>
      <c r="C60" s="95">
        <v>110</v>
      </c>
      <c r="D60" s="78">
        <v>8</v>
      </c>
      <c r="E60" s="79">
        <v>1</v>
      </c>
      <c r="F60" s="96">
        <v>1207.8</v>
      </c>
      <c r="G60" s="12"/>
    </row>
    <row r="61" spans="1:7" ht="32.1" customHeight="1">
      <c r="A61" s="43" t="s">
        <v>100</v>
      </c>
      <c r="B61" s="16" t="s">
        <v>55</v>
      </c>
      <c r="C61" s="100">
        <v>200</v>
      </c>
      <c r="D61" s="78"/>
      <c r="E61" s="79"/>
      <c r="F61" s="96">
        <f>F62</f>
        <v>337.6</v>
      </c>
      <c r="G61" s="12"/>
    </row>
    <row r="62" spans="1:7" ht="32.1" customHeight="1">
      <c r="A62" s="97" t="s">
        <v>18</v>
      </c>
      <c r="B62" s="16" t="s">
        <v>55</v>
      </c>
      <c r="C62" s="95">
        <v>240</v>
      </c>
      <c r="D62" s="78">
        <v>8</v>
      </c>
      <c r="E62" s="79">
        <v>1</v>
      </c>
      <c r="F62" s="96">
        <v>337.6</v>
      </c>
      <c r="G62" s="12"/>
    </row>
    <row r="63" spans="1:7" ht="15.95" customHeight="1">
      <c r="A63" s="43" t="s">
        <v>19</v>
      </c>
      <c r="B63" s="16" t="s">
        <v>55</v>
      </c>
      <c r="C63" s="91">
        <v>800</v>
      </c>
      <c r="D63" s="78"/>
      <c r="E63" s="79"/>
      <c r="F63" s="96">
        <f>F64</f>
        <v>14.5</v>
      </c>
      <c r="G63" s="12"/>
    </row>
    <row r="64" spans="1:7" ht="15.95" customHeight="1">
      <c r="A64" s="43" t="s">
        <v>20</v>
      </c>
      <c r="B64" s="16" t="s">
        <v>55</v>
      </c>
      <c r="C64" s="91">
        <v>850</v>
      </c>
      <c r="D64" s="78">
        <v>8</v>
      </c>
      <c r="E64" s="79">
        <v>1</v>
      </c>
      <c r="F64" s="96">
        <v>14.5</v>
      </c>
      <c r="G64" s="12"/>
    </row>
    <row r="65" spans="1:7" s="140" customFormat="1" ht="18.75">
      <c r="A65" s="73" t="s">
        <v>9</v>
      </c>
      <c r="B65" s="9" t="s">
        <v>10</v>
      </c>
      <c r="C65" s="10" t="s">
        <v>7</v>
      </c>
      <c r="D65" s="7"/>
      <c r="E65" s="8"/>
      <c r="F65" s="11">
        <f>F66+F69+F74+F77+F80+F85+F88+F91+F94+F99+F102+F108+F105</f>
        <v>3702.7</v>
      </c>
      <c r="G65" s="139"/>
    </row>
    <row r="66" spans="1:7" s="140" customFormat="1" ht="32.1" customHeight="1">
      <c r="A66" s="73" t="s">
        <v>22</v>
      </c>
      <c r="B66" s="9" t="s">
        <v>23</v>
      </c>
      <c r="C66" s="10"/>
      <c r="D66" s="7"/>
      <c r="E66" s="8"/>
      <c r="F66" s="11">
        <f>F67</f>
        <v>680.3</v>
      </c>
      <c r="G66" s="139"/>
    </row>
    <row r="67" spans="1:7" ht="63.95" customHeight="1">
      <c r="A67" s="43" t="s">
        <v>13</v>
      </c>
      <c r="B67" s="16" t="s">
        <v>23</v>
      </c>
      <c r="C67" s="17">
        <v>100</v>
      </c>
      <c r="D67" s="14"/>
      <c r="E67" s="15"/>
      <c r="F67" s="18">
        <f>F68</f>
        <v>680.3</v>
      </c>
      <c r="G67" s="12"/>
    </row>
    <row r="68" spans="1:7" ht="32.1" customHeight="1">
      <c r="A68" s="43" t="s">
        <v>14</v>
      </c>
      <c r="B68" s="16" t="s">
        <v>23</v>
      </c>
      <c r="C68" s="17">
        <v>120</v>
      </c>
      <c r="D68" s="14">
        <v>1</v>
      </c>
      <c r="E68" s="15">
        <v>4</v>
      </c>
      <c r="F68" s="18">
        <v>680.3</v>
      </c>
      <c r="G68" s="12"/>
    </row>
    <row r="69" spans="1:7" ht="15.95" customHeight="1">
      <c r="A69" s="73" t="s">
        <v>16</v>
      </c>
      <c r="B69" s="9" t="s">
        <v>17</v>
      </c>
      <c r="C69" s="10" t="s">
        <v>7</v>
      </c>
      <c r="D69" s="7"/>
      <c r="E69" s="8"/>
      <c r="F69" s="11">
        <f>F70+F72</f>
        <v>1219.9000000000001</v>
      </c>
      <c r="G69" s="12"/>
    </row>
    <row r="70" spans="1:7" ht="32.1" customHeight="1">
      <c r="A70" s="43" t="s">
        <v>100</v>
      </c>
      <c r="B70" s="134" t="s">
        <v>17</v>
      </c>
      <c r="C70" s="29">
        <v>200</v>
      </c>
      <c r="D70" s="27"/>
      <c r="E70" s="27"/>
      <c r="F70" s="30">
        <f>F71</f>
        <v>1174.9000000000001</v>
      </c>
      <c r="G70" s="12"/>
    </row>
    <row r="71" spans="1:7" ht="32.1" customHeight="1">
      <c r="A71" s="43" t="s">
        <v>18</v>
      </c>
      <c r="B71" s="134" t="s">
        <v>17</v>
      </c>
      <c r="C71" s="29">
        <v>240</v>
      </c>
      <c r="D71" s="27">
        <v>1</v>
      </c>
      <c r="E71" s="27">
        <v>4</v>
      </c>
      <c r="F71" s="30">
        <v>1174.9000000000001</v>
      </c>
      <c r="G71" s="12"/>
    </row>
    <row r="72" spans="1:7" ht="15.95" customHeight="1">
      <c r="A72" s="43" t="s">
        <v>19</v>
      </c>
      <c r="B72" s="134" t="s">
        <v>17</v>
      </c>
      <c r="C72" s="29">
        <v>800</v>
      </c>
      <c r="D72" s="27"/>
      <c r="E72" s="27"/>
      <c r="F72" s="30">
        <f>F73</f>
        <v>45</v>
      </c>
      <c r="G72" s="12"/>
    </row>
    <row r="73" spans="1:7" ht="15.95" customHeight="1">
      <c r="A73" s="43" t="s">
        <v>20</v>
      </c>
      <c r="B73" s="134" t="s">
        <v>17</v>
      </c>
      <c r="C73" s="29">
        <v>850</v>
      </c>
      <c r="D73" s="27">
        <v>1</v>
      </c>
      <c r="E73" s="27">
        <v>4</v>
      </c>
      <c r="F73" s="30">
        <v>45</v>
      </c>
      <c r="G73" s="12"/>
    </row>
    <row r="74" spans="1:7" s="140" customFormat="1" ht="32.1" customHeight="1">
      <c r="A74" s="73" t="s">
        <v>84</v>
      </c>
      <c r="B74" s="141" t="s">
        <v>25</v>
      </c>
      <c r="C74" s="23"/>
      <c r="D74" s="21"/>
      <c r="E74" s="21"/>
      <c r="F74" s="24">
        <f>F75</f>
        <v>22</v>
      </c>
      <c r="G74" s="139"/>
    </row>
    <row r="75" spans="1:7" ht="15.95" customHeight="1">
      <c r="A75" s="43" t="s">
        <v>26</v>
      </c>
      <c r="B75" s="134" t="s">
        <v>25</v>
      </c>
      <c r="C75" s="29">
        <v>500</v>
      </c>
      <c r="D75" s="27"/>
      <c r="E75" s="27"/>
      <c r="F75" s="30">
        <f>F76</f>
        <v>22</v>
      </c>
      <c r="G75" s="12"/>
    </row>
    <row r="76" spans="1:7" ht="15.95" customHeight="1">
      <c r="A76" s="43" t="s">
        <v>27</v>
      </c>
      <c r="B76" s="134" t="s">
        <v>25</v>
      </c>
      <c r="C76" s="29">
        <v>540</v>
      </c>
      <c r="D76" s="27">
        <v>1</v>
      </c>
      <c r="E76" s="27">
        <v>6</v>
      </c>
      <c r="F76" s="30">
        <v>22</v>
      </c>
      <c r="G76" s="12"/>
    </row>
    <row r="77" spans="1:7" s="140" customFormat="1" ht="32.1" customHeight="1">
      <c r="A77" s="73" t="s">
        <v>32</v>
      </c>
      <c r="B77" s="141" t="s">
        <v>33</v>
      </c>
      <c r="C77" s="23" t="s">
        <v>7</v>
      </c>
      <c r="D77" s="21"/>
      <c r="E77" s="21"/>
      <c r="F77" s="24">
        <f>F78</f>
        <v>252.5</v>
      </c>
      <c r="G77" s="139"/>
    </row>
    <row r="78" spans="1:7" ht="32.1" customHeight="1">
      <c r="A78" s="43" t="s">
        <v>100</v>
      </c>
      <c r="B78" s="134" t="s">
        <v>33</v>
      </c>
      <c r="C78" s="29">
        <v>200</v>
      </c>
      <c r="D78" s="27"/>
      <c r="E78" s="27"/>
      <c r="F78" s="30">
        <f>F79</f>
        <v>252.5</v>
      </c>
      <c r="G78" s="12"/>
    </row>
    <row r="79" spans="1:7" ht="32.1" customHeight="1">
      <c r="A79" s="43" t="s">
        <v>18</v>
      </c>
      <c r="B79" s="134" t="s">
        <v>33</v>
      </c>
      <c r="C79" s="29">
        <v>240</v>
      </c>
      <c r="D79" s="27">
        <v>1</v>
      </c>
      <c r="E79" s="27">
        <v>13</v>
      </c>
      <c r="F79" s="30">
        <v>252.5</v>
      </c>
      <c r="G79" s="12"/>
    </row>
    <row r="80" spans="1:7" s="140" customFormat="1" ht="18.75">
      <c r="A80" s="73" t="s">
        <v>34</v>
      </c>
      <c r="B80" s="22" t="s">
        <v>35</v>
      </c>
      <c r="C80" s="10" t="s">
        <v>7</v>
      </c>
      <c r="D80" s="21"/>
      <c r="E80" s="21"/>
      <c r="F80" s="24">
        <f>F81+F83</f>
        <v>109</v>
      </c>
      <c r="G80" s="139"/>
    </row>
    <row r="81" spans="1:7" ht="32.1" customHeight="1">
      <c r="A81" s="43" t="s">
        <v>100</v>
      </c>
      <c r="B81" s="28" t="s">
        <v>35</v>
      </c>
      <c r="C81" s="17">
        <v>200</v>
      </c>
      <c r="D81" s="27"/>
      <c r="E81" s="27"/>
      <c r="F81" s="30">
        <f>F82</f>
        <v>107</v>
      </c>
      <c r="G81" s="12"/>
    </row>
    <row r="82" spans="1:7" ht="32.1" customHeight="1">
      <c r="A82" s="43" t="s">
        <v>18</v>
      </c>
      <c r="B82" s="28" t="s">
        <v>35</v>
      </c>
      <c r="C82" s="17">
        <v>240</v>
      </c>
      <c r="D82" s="27">
        <v>1</v>
      </c>
      <c r="E82" s="27">
        <v>13</v>
      </c>
      <c r="F82" s="18">
        <v>107</v>
      </c>
      <c r="G82" s="12"/>
    </row>
    <row r="83" spans="1:7" ht="21" customHeight="1">
      <c r="A83" s="31" t="s">
        <v>19</v>
      </c>
      <c r="B83" s="44" t="s">
        <v>35</v>
      </c>
      <c r="C83" s="17">
        <v>800</v>
      </c>
      <c r="D83" s="14"/>
      <c r="E83" s="15"/>
      <c r="F83" s="18">
        <f>F84</f>
        <v>2</v>
      </c>
      <c r="G83" s="12"/>
    </row>
    <row r="84" spans="1:7" ht="21" customHeight="1">
      <c r="A84" s="25" t="s">
        <v>20</v>
      </c>
      <c r="B84" s="44" t="s">
        <v>35</v>
      </c>
      <c r="C84" s="17">
        <v>850</v>
      </c>
      <c r="D84" s="14">
        <v>1</v>
      </c>
      <c r="E84" s="15">
        <v>13</v>
      </c>
      <c r="F84" s="18">
        <v>2</v>
      </c>
      <c r="G84" s="12"/>
    </row>
    <row r="85" spans="1:7" s="140" customFormat="1" ht="32.1" customHeight="1">
      <c r="A85" s="73" t="s">
        <v>61</v>
      </c>
      <c r="B85" s="9" t="s">
        <v>98</v>
      </c>
      <c r="C85" s="10" t="s">
        <v>7</v>
      </c>
      <c r="D85" s="7"/>
      <c r="E85" s="8"/>
      <c r="F85" s="11">
        <f>F86</f>
        <v>140</v>
      </c>
      <c r="G85" s="139"/>
    </row>
    <row r="86" spans="1:7" ht="15.95" customHeight="1">
      <c r="A86" s="97" t="s">
        <v>62</v>
      </c>
      <c r="B86" s="16" t="s">
        <v>98</v>
      </c>
      <c r="C86" s="91">
        <v>300</v>
      </c>
      <c r="D86" s="78"/>
      <c r="E86" s="79"/>
      <c r="F86" s="92">
        <f>F87</f>
        <v>140</v>
      </c>
      <c r="G86" s="12"/>
    </row>
    <row r="87" spans="1:7" ht="30.75" customHeight="1">
      <c r="A87" s="25" t="s">
        <v>179</v>
      </c>
      <c r="B87" s="16" t="s">
        <v>98</v>
      </c>
      <c r="C87" s="91">
        <v>320</v>
      </c>
      <c r="D87" s="78">
        <v>10</v>
      </c>
      <c r="E87" s="79">
        <v>1</v>
      </c>
      <c r="F87" s="92">
        <v>140</v>
      </c>
      <c r="G87" s="12"/>
    </row>
    <row r="88" spans="1:7" s="140" customFormat="1" ht="15.95" customHeight="1">
      <c r="A88" s="73" t="s">
        <v>11</v>
      </c>
      <c r="B88" s="9" t="s">
        <v>12</v>
      </c>
      <c r="C88" s="10" t="s">
        <v>7</v>
      </c>
      <c r="D88" s="7"/>
      <c r="E88" s="8"/>
      <c r="F88" s="11">
        <f>F89</f>
        <v>464.3</v>
      </c>
      <c r="G88" s="139"/>
    </row>
    <row r="89" spans="1:7" ht="63.95" customHeight="1">
      <c r="A89" s="43" t="s">
        <v>13</v>
      </c>
      <c r="B89" s="16" t="s">
        <v>12</v>
      </c>
      <c r="C89" s="17">
        <v>100</v>
      </c>
      <c r="D89" s="14"/>
      <c r="E89" s="15"/>
      <c r="F89" s="18">
        <f>F90</f>
        <v>464.3</v>
      </c>
      <c r="G89" s="12"/>
    </row>
    <row r="90" spans="1:7" ht="32.1" customHeight="1">
      <c r="A90" s="43" t="s">
        <v>14</v>
      </c>
      <c r="B90" s="16" t="s">
        <v>12</v>
      </c>
      <c r="C90" s="17">
        <v>120</v>
      </c>
      <c r="D90" s="14">
        <v>1</v>
      </c>
      <c r="E90" s="15">
        <v>2</v>
      </c>
      <c r="F90" s="18">
        <v>464.3</v>
      </c>
      <c r="G90" s="12"/>
    </row>
    <row r="91" spans="1:7" s="140" customFormat="1" ht="15.95" customHeight="1">
      <c r="A91" s="73" t="s">
        <v>99</v>
      </c>
      <c r="B91" s="9" t="s">
        <v>29</v>
      </c>
      <c r="C91" s="10" t="s">
        <v>7</v>
      </c>
      <c r="D91" s="7"/>
      <c r="E91" s="8"/>
      <c r="F91" s="11">
        <f>F92</f>
        <v>20</v>
      </c>
      <c r="G91" s="139"/>
    </row>
    <row r="92" spans="1:7" ht="15.95" customHeight="1">
      <c r="A92" s="43" t="s">
        <v>19</v>
      </c>
      <c r="B92" s="16" t="s">
        <v>29</v>
      </c>
      <c r="C92" s="17">
        <v>800</v>
      </c>
      <c r="D92" s="14"/>
      <c r="E92" s="15"/>
      <c r="F92" s="18">
        <f>F93</f>
        <v>20</v>
      </c>
      <c r="G92" s="12"/>
    </row>
    <row r="93" spans="1:7" ht="15.95" customHeight="1">
      <c r="A93" s="43" t="s">
        <v>30</v>
      </c>
      <c r="B93" s="16" t="s">
        <v>29</v>
      </c>
      <c r="C93" s="17">
        <v>870</v>
      </c>
      <c r="D93" s="14">
        <v>1</v>
      </c>
      <c r="E93" s="15">
        <v>11</v>
      </c>
      <c r="F93" s="18">
        <v>20</v>
      </c>
      <c r="G93" s="12"/>
    </row>
    <row r="94" spans="1:7" s="140" customFormat="1" ht="32.1" customHeight="1">
      <c r="A94" s="226" t="s">
        <v>37</v>
      </c>
      <c r="B94" s="153" t="s">
        <v>38</v>
      </c>
      <c r="C94" s="142" t="s">
        <v>7</v>
      </c>
      <c r="D94" s="7"/>
      <c r="E94" s="8"/>
      <c r="F94" s="143">
        <f>F95+F97</f>
        <v>81</v>
      </c>
      <c r="G94" s="139"/>
    </row>
    <row r="95" spans="1:7" s="140" customFormat="1" ht="63.95" customHeight="1">
      <c r="A95" s="43" t="s">
        <v>13</v>
      </c>
      <c r="B95" s="134" t="s">
        <v>38</v>
      </c>
      <c r="C95" s="29">
        <v>100</v>
      </c>
      <c r="D95" s="27"/>
      <c r="E95" s="27"/>
      <c r="F95" s="30">
        <f>F96</f>
        <v>78.599999999999994</v>
      </c>
      <c r="G95" s="139"/>
    </row>
    <row r="96" spans="1:7" ht="32.1" customHeight="1">
      <c r="A96" s="43" t="s">
        <v>157</v>
      </c>
      <c r="B96" s="134" t="s">
        <v>38</v>
      </c>
      <c r="C96" s="29">
        <v>120</v>
      </c>
      <c r="D96" s="27">
        <v>2</v>
      </c>
      <c r="E96" s="27">
        <v>3</v>
      </c>
      <c r="F96" s="30">
        <v>78.599999999999994</v>
      </c>
      <c r="G96" s="12"/>
    </row>
    <row r="97" spans="1:7" ht="32.1" customHeight="1">
      <c r="A97" s="43" t="s">
        <v>100</v>
      </c>
      <c r="B97" s="134" t="s">
        <v>40</v>
      </c>
      <c r="C97" s="29">
        <v>200</v>
      </c>
      <c r="D97" s="27"/>
      <c r="E97" s="27"/>
      <c r="F97" s="30">
        <f>F98</f>
        <v>2.4</v>
      </c>
      <c r="G97" s="12"/>
    </row>
    <row r="98" spans="1:7" ht="32.1" customHeight="1">
      <c r="A98" s="43" t="s">
        <v>18</v>
      </c>
      <c r="B98" s="134" t="s">
        <v>40</v>
      </c>
      <c r="C98" s="29">
        <v>240</v>
      </c>
      <c r="D98" s="27">
        <v>2</v>
      </c>
      <c r="E98" s="27">
        <v>3</v>
      </c>
      <c r="F98" s="30">
        <v>2.4</v>
      </c>
      <c r="G98" s="12"/>
    </row>
    <row r="99" spans="1:7" s="140" customFormat="1" ht="32.1" customHeight="1">
      <c r="A99" s="73" t="s">
        <v>67</v>
      </c>
      <c r="B99" s="141" t="s">
        <v>66</v>
      </c>
      <c r="C99" s="23"/>
      <c r="D99" s="21"/>
      <c r="E99" s="21"/>
      <c r="F99" s="24">
        <f>F100</f>
        <v>0.1</v>
      </c>
      <c r="G99" s="139"/>
    </row>
    <row r="100" spans="1:7" ht="32.1" customHeight="1">
      <c r="A100" s="43" t="s">
        <v>100</v>
      </c>
      <c r="B100" s="134" t="s">
        <v>66</v>
      </c>
      <c r="C100" s="29">
        <v>200</v>
      </c>
      <c r="D100" s="27"/>
      <c r="E100" s="27"/>
      <c r="F100" s="30">
        <f>F101</f>
        <v>0.1</v>
      </c>
      <c r="G100" s="106"/>
    </row>
    <row r="101" spans="1:7" ht="32.1" customHeight="1">
      <c r="A101" s="43" t="s">
        <v>18</v>
      </c>
      <c r="B101" s="134" t="s">
        <v>66</v>
      </c>
      <c r="C101" s="29">
        <v>240</v>
      </c>
      <c r="D101" s="27">
        <v>1</v>
      </c>
      <c r="E101" s="27">
        <v>4</v>
      </c>
      <c r="F101" s="30">
        <v>0.1</v>
      </c>
      <c r="G101" s="12"/>
    </row>
    <row r="102" spans="1:7" s="140" customFormat="1" ht="48" customHeight="1">
      <c r="A102" s="73" t="s">
        <v>56</v>
      </c>
      <c r="B102" s="9" t="s">
        <v>57</v>
      </c>
      <c r="C102" s="10"/>
      <c r="D102" s="7"/>
      <c r="E102" s="8"/>
      <c r="F102" s="144">
        <f>F103</f>
        <v>582.5</v>
      </c>
      <c r="G102" s="139"/>
    </row>
    <row r="103" spans="1:7" s="140" customFormat="1" ht="64.900000000000006" customHeight="1">
      <c r="A103" s="43" t="s">
        <v>13</v>
      </c>
      <c r="B103" s="16" t="s">
        <v>57</v>
      </c>
      <c r="C103" s="17">
        <v>100</v>
      </c>
      <c r="D103" s="14"/>
      <c r="E103" s="15"/>
      <c r="F103" s="135">
        <f>F104</f>
        <v>582.5</v>
      </c>
      <c r="G103" s="139"/>
    </row>
    <row r="104" spans="1:7" ht="31.5" customHeight="1">
      <c r="A104" s="43" t="s">
        <v>157</v>
      </c>
      <c r="B104" s="16" t="s">
        <v>57</v>
      </c>
      <c r="C104" s="95">
        <v>120</v>
      </c>
      <c r="D104" s="78">
        <v>1</v>
      </c>
      <c r="E104" s="79">
        <v>4</v>
      </c>
      <c r="F104" s="105">
        <v>582.5</v>
      </c>
      <c r="G104" s="12"/>
    </row>
    <row r="105" spans="1:7" ht="84" customHeight="1">
      <c r="A105" s="43" t="s">
        <v>154</v>
      </c>
      <c r="B105" s="16" t="s">
        <v>153</v>
      </c>
      <c r="C105" s="91"/>
      <c r="D105" s="78"/>
      <c r="E105" s="79"/>
      <c r="F105" s="105">
        <f>F106</f>
        <v>21.7</v>
      </c>
      <c r="G105" s="12"/>
    </row>
    <row r="106" spans="1:7" ht="47.25" customHeight="1">
      <c r="A106" s="43" t="s">
        <v>13</v>
      </c>
      <c r="B106" s="16" t="s">
        <v>153</v>
      </c>
      <c r="C106" s="91">
        <v>100</v>
      </c>
      <c r="D106" s="78"/>
      <c r="E106" s="79"/>
      <c r="F106" s="105">
        <f>F107</f>
        <v>21.7</v>
      </c>
      <c r="G106" s="12"/>
    </row>
    <row r="107" spans="1:7" ht="31.5" customHeight="1">
      <c r="A107" s="43" t="s">
        <v>157</v>
      </c>
      <c r="B107" s="16" t="s">
        <v>153</v>
      </c>
      <c r="C107" s="91">
        <v>120</v>
      </c>
      <c r="D107" s="78">
        <v>1</v>
      </c>
      <c r="E107" s="79">
        <v>4</v>
      </c>
      <c r="F107" s="105">
        <v>21.7</v>
      </c>
      <c r="G107" s="12"/>
    </row>
    <row r="108" spans="1:7" s="140" customFormat="1" ht="15.95" customHeight="1">
      <c r="A108" s="145" t="s">
        <v>43</v>
      </c>
      <c r="B108" s="148" t="s">
        <v>44</v>
      </c>
      <c r="C108" s="62"/>
      <c r="D108" s="146"/>
      <c r="E108" s="147"/>
      <c r="F108" s="63">
        <f>F109</f>
        <v>109.4</v>
      </c>
      <c r="G108" s="139"/>
    </row>
    <row r="109" spans="1:7" ht="32.1" customHeight="1">
      <c r="A109" s="43" t="s">
        <v>100</v>
      </c>
      <c r="B109" s="137" t="s">
        <v>44</v>
      </c>
      <c r="C109" s="68">
        <v>200</v>
      </c>
      <c r="D109" s="59"/>
      <c r="E109" s="60"/>
      <c r="F109" s="72">
        <f>F110</f>
        <v>109.4</v>
      </c>
      <c r="G109" s="12"/>
    </row>
    <row r="110" spans="1:7" ht="32.1" customHeight="1">
      <c r="A110" s="70" t="s">
        <v>18</v>
      </c>
      <c r="B110" s="219" t="s">
        <v>44</v>
      </c>
      <c r="C110" s="69">
        <v>240</v>
      </c>
      <c r="D110" s="59">
        <v>4</v>
      </c>
      <c r="E110" s="60">
        <v>6</v>
      </c>
      <c r="F110" s="136">
        <v>109.4</v>
      </c>
      <c r="G110" s="12"/>
    </row>
    <row r="111" spans="1:7" ht="18.75">
      <c r="A111" s="181" t="s">
        <v>65</v>
      </c>
      <c r="B111" s="220"/>
      <c r="C111" s="221"/>
      <c r="D111" s="181"/>
      <c r="E111" s="181"/>
      <c r="F111" s="84">
        <f>F65+F51+F22+F18+F44</f>
        <v>7948.2</v>
      </c>
      <c r="G111" s="12"/>
    </row>
    <row r="112" spans="1:7" ht="15.75">
      <c r="A112" s="112"/>
      <c r="B112" s="34"/>
      <c r="C112" s="114"/>
      <c r="D112" s="113"/>
      <c r="E112" s="113"/>
      <c r="F112" s="115"/>
      <c r="G112" s="116"/>
    </row>
    <row r="113" spans="1:7" ht="12" customHeight="1">
      <c r="A113" s="117"/>
      <c r="B113" s="119"/>
      <c r="C113" s="120"/>
      <c r="D113" s="118"/>
      <c r="E113" s="118"/>
      <c r="F113" s="121"/>
      <c r="G113" s="116"/>
    </row>
    <row r="114" spans="1:7" ht="12.75" customHeight="1">
      <c r="A114" s="112"/>
      <c r="B114" s="154"/>
      <c r="C114" s="120"/>
      <c r="D114" s="118"/>
      <c r="E114" s="118"/>
      <c r="F114" s="121"/>
      <c r="G114" s="116"/>
    </row>
    <row r="115" spans="1:7" ht="12.75" customHeight="1">
      <c r="A115" s="112"/>
      <c r="B115" s="154"/>
      <c r="C115" s="120"/>
      <c r="D115" s="123"/>
      <c r="E115" s="123"/>
      <c r="F115" s="121"/>
      <c r="G115" s="116"/>
    </row>
    <row r="116" spans="1:7" ht="12.75" customHeight="1">
      <c r="A116" s="112"/>
      <c r="B116" s="155"/>
      <c r="C116" s="124"/>
      <c r="D116" s="124"/>
      <c r="E116" s="124"/>
      <c r="F116" s="124"/>
      <c r="G116" s="116"/>
    </row>
    <row r="117" spans="1:7" ht="14.25" customHeight="1">
      <c r="A117" s="112"/>
      <c r="B117" s="124"/>
      <c r="C117" s="120"/>
      <c r="D117" s="123"/>
      <c r="E117" s="123"/>
      <c r="F117" s="121"/>
      <c r="G117" s="116"/>
    </row>
    <row r="118" spans="1:7" ht="15.75">
      <c r="A118" s="113"/>
      <c r="B118" s="155"/>
      <c r="C118" s="125"/>
      <c r="D118" s="125"/>
      <c r="E118" s="125"/>
      <c r="F118" s="125"/>
    </row>
    <row r="119" spans="1:7" ht="15.75">
      <c r="A119" s="126"/>
    </row>
    <row r="120" spans="1:7" ht="15.75">
      <c r="A120" s="126"/>
    </row>
    <row r="121" spans="1:7" ht="15">
      <c r="A121" s="127"/>
    </row>
    <row r="122" spans="1:7" ht="15">
      <c r="A122" s="128"/>
    </row>
    <row r="123" spans="1:7" ht="15">
      <c r="A123" s="127"/>
    </row>
  </sheetData>
  <autoFilter ref="A17:F111"/>
  <sortState ref="A1:F459">
    <sortCondition ref="B1:B459"/>
  </sortState>
  <mergeCells count="6">
    <mergeCell ref="A13:F14"/>
    <mergeCell ref="E1:F1"/>
    <mergeCell ref="D2:F4"/>
    <mergeCell ref="D5:F5"/>
    <mergeCell ref="A7:F9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showGridLines="0" view="pageBreakPreview" topLeftCell="A50" zoomScale="85" zoomScaleSheetLayoutView="85" workbookViewId="0">
      <selection activeCell="C41" sqref="C41"/>
    </sheetView>
  </sheetViews>
  <sheetFormatPr defaultColWidth="9.140625" defaultRowHeight="12.75"/>
  <cols>
    <col min="1" max="1" width="66.42578125" style="5" customWidth="1"/>
    <col min="2" max="2" width="16" style="5" customWidth="1"/>
    <col min="3" max="3" width="6.42578125" style="5" customWidth="1"/>
    <col min="4" max="5" width="5" style="5" customWidth="1"/>
    <col min="6" max="6" width="13.85546875" style="5" customWidth="1"/>
    <col min="7" max="7" width="12.5703125" style="5" customWidth="1"/>
    <col min="8" max="243" width="9.140625" style="5" customWidth="1"/>
    <col min="244" max="16384" width="9.140625" style="5"/>
  </cols>
  <sheetData>
    <row r="1" spans="1:7" hidden="1">
      <c r="A1" s="130"/>
      <c r="B1" s="130"/>
      <c r="C1" s="130"/>
      <c r="D1" s="130"/>
      <c r="E1" s="232" t="s">
        <v>74</v>
      </c>
      <c r="F1" s="232"/>
    </row>
    <row r="2" spans="1:7" hidden="1">
      <c r="A2" s="130"/>
      <c r="B2" s="130"/>
      <c r="C2" s="130"/>
      <c r="D2" s="234" t="s">
        <v>70</v>
      </c>
      <c r="E2" s="234"/>
      <c r="F2" s="234"/>
    </row>
    <row r="3" spans="1:7" hidden="1">
      <c r="A3" s="130"/>
      <c r="B3" s="130"/>
      <c r="C3" s="130"/>
      <c r="D3" s="234"/>
      <c r="E3" s="234"/>
      <c r="F3" s="234"/>
    </row>
    <row r="4" spans="1:7" hidden="1">
      <c r="A4" s="130"/>
      <c r="B4" s="130"/>
      <c r="C4" s="130"/>
      <c r="D4" s="234"/>
      <c r="E4" s="234"/>
      <c r="F4" s="234"/>
    </row>
    <row r="5" spans="1:7" hidden="1">
      <c r="A5" s="130"/>
      <c r="B5" s="130"/>
      <c r="C5" s="130"/>
      <c r="D5" s="232" t="s">
        <v>69</v>
      </c>
      <c r="E5" s="232"/>
      <c r="F5" s="232"/>
    </row>
    <row r="6" spans="1:7" hidden="1">
      <c r="A6" s="130"/>
      <c r="B6" s="130"/>
      <c r="C6" s="130"/>
      <c r="D6" s="130"/>
      <c r="E6" s="130"/>
      <c r="F6" s="130"/>
    </row>
    <row r="7" spans="1:7" hidden="1">
      <c r="A7" s="238" t="s">
        <v>75</v>
      </c>
      <c r="B7" s="238"/>
      <c r="C7" s="238"/>
      <c r="D7" s="238"/>
      <c r="E7" s="238"/>
      <c r="F7" s="238"/>
    </row>
    <row r="8" spans="1:7" hidden="1">
      <c r="A8" s="238"/>
      <c r="B8" s="238"/>
      <c r="C8" s="238"/>
      <c r="D8" s="238"/>
      <c r="E8" s="238"/>
      <c r="F8" s="238"/>
    </row>
    <row r="9" spans="1:7" hidden="1">
      <c r="A9" s="238"/>
      <c r="B9" s="238"/>
      <c r="C9" s="238"/>
      <c r="D9" s="238"/>
      <c r="E9" s="238"/>
      <c r="F9" s="238"/>
    </row>
    <row r="10" spans="1:7" hidden="1">
      <c r="A10" s="133"/>
      <c r="B10" s="133"/>
      <c r="C10" s="133"/>
      <c r="D10" s="133"/>
      <c r="E10" s="133"/>
      <c r="F10" s="133"/>
    </row>
    <row r="11" spans="1:7" ht="13.15" customHeight="1">
      <c r="A11" s="133"/>
      <c r="B11" s="133"/>
      <c r="C11" s="133"/>
      <c r="D11" s="133"/>
      <c r="E11" s="233" t="s">
        <v>76</v>
      </c>
      <c r="F11" s="234"/>
      <c r="G11" s="234"/>
    </row>
    <row r="12" spans="1:7">
      <c r="A12" s="130"/>
      <c r="B12" s="130"/>
      <c r="C12" s="130"/>
      <c r="D12" s="130"/>
      <c r="E12" s="234" t="s">
        <v>79</v>
      </c>
      <c r="F12" s="234"/>
      <c r="G12" s="234"/>
    </row>
    <row r="13" spans="1:7" ht="13.15" customHeight="1">
      <c r="A13" s="236" t="s">
        <v>107</v>
      </c>
      <c r="B13" s="236"/>
      <c r="C13" s="236"/>
      <c r="D13" s="236"/>
      <c r="E13" s="236"/>
      <c r="F13" s="236"/>
      <c r="G13" s="236"/>
    </row>
    <row r="14" spans="1:7" ht="41.25" customHeight="1">
      <c r="A14" s="236"/>
      <c r="B14" s="236"/>
      <c r="C14" s="236"/>
      <c r="D14" s="236"/>
      <c r="E14" s="236"/>
      <c r="F14" s="236"/>
      <c r="G14" s="236"/>
    </row>
    <row r="15" spans="1:7">
      <c r="A15" s="133"/>
      <c r="B15" s="133"/>
      <c r="C15" s="133"/>
      <c r="D15" s="133"/>
      <c r="E15" s="133"/>
      <c r="F15" s="133"/>
      <c r="G15" s="130"/>
    </row>
    <row r="16" spans="1:7">
      <c r="A16" s="151"/>
      <c r="B16" s="151"/>
      <c r="C16" s="151"/>
      <c r="D16" s="151"/>
      <c r="E16" s="151"/>
      <c r="F16" s="151"/>
      <c r="G16" s="131" t="s">
        <v>78</v>
      </c>
    </row>
    <row r="17" spans="1:7" ht="15" customHeight="1">
      <c r="A17" s="244" t="s">
        <v>0</v>
      </c>
      <c r="B17" s="246" t="s">
        <v>3</v>
      </c>
      <c r="C17" s="248" t="s">
        <v>4</v>
      </c>
      <c r="D17" s="250" t="s">
        <v>1</v>
      </c>
      <c r="E17" s="250" t="s">
        <v>2</v>
      </c>
      <c r="F17" s="252" t="s">
        <v>5</v>
      </c>
      <c r="G17" s="253"/>
    </row>
    <row r="18" spans="1:7" ht="30.6" customHeight="1">
      <c r="A18" s="245"/>
      <c r="B18" s="247"/>
      <c r="C18" s="249"/>
      <c r="D18" s="251"/>
      <c r="E18" s="251"/>
      <c r="F18" s="158">
        <v>2018</v>
      </c>
      <c r="G18" s="158">
        <v>2019</v>
      </c>
    </row>
    <row r="19" spans="1:7" s="140" customFormat="1" ht="63.6" customHeight="1">
      <c r="A19" s="13" t="s">
        <v>161</v>
      </c>
      <c r="B19" s="74" t="s">
        <v>142</v>
      </c>
      <c r="C19" s="10"/>
      <c r="D19" s="7"/>
      <c r="E19" s="8"/>
      <c r="F19" s="11">
        <f t="shared" ref="F19:G21" si="0">F20</f>
        <v>1198.3</v>
      </c>
      <c r="G19" s="11">
        <f t="shared" si="0"/>
        <v>1146.4000000000001</v>
      </c>
    </row>
    <row r="20" spans="1:7" s="140" customFormat="1" ht="37.15" customHeight="1">
      <c r="A20" s="43" t="s">
        <v>123</v>
      </c>
      <c r="B20" s="44" t="s">
        <v>143</v>
      </c>
      <c r="C20" s="10"/>
      <c r="D20" s="7"/>
      <c r="E20" s="8"/>
      <c r="F20" s="18">
        <f t="shared" si="0"/>
        <v>1198.3</v>
      </c>
      <c r="G20" s="18">
        <f t="shared" si="0"/>
        <v>1146.4000000000001</v>
      </c>
    </row>
    <row r="21" spans="1:7" ht="32.1" customHeight="1">
      <c r="A21" s="43" t="s">
        <v>100</v>
      </c>
      <c r="B21" s="44" t="s">
        <v>143</v>
      </c>
      <c r="C21" s="29">
        <v>200</v>
      </c>
      <c r="D21" s="26"/>
      <c r="E21" s="27"/>
      <c r="F21" s="30">
        <f t="shared" si="0"/>
        <v>1198.3</v>
      </c>
      <c r="G21" s="30">
        <f t="shared" si="0"/>
        <v>1146.4000000000001</v>
      </c>
    </row>
    <row r="22" spans="1:7" ht="32.1" customHeight="1">
      <c r="A22" s="43" t="s">
        <v>18</v>
      </c>
      <c r="B22" s="44" t="s">
        <v>143</v>
      </c>
      <c r="C22" s="29">
        <v>240</v>
      </c>
      <c r="D22" s="26">
        <v>4</v>
      </c>
      <c r="E22" s="27">
        <v>9</v>
      </c>
      <c r="F22" s="30">
        <v>1198.3</v>
      </c>
      <c r="G22" s="30">
        <v>1146.4000000000001</v>
      </c>
    </row>
    <row r="23" spans="1:7" s="140" customFormat="1" ht="48" customHeight="1">
      <c r="A23" s="222" t="s">
        <v>151</v>
      </c>
      <c r="B23" s="9" t="s">
        <v>52</v>
      </c>
      <c r="C23" s="10"/>
      <c r="D23" s="7"/>
      <c r="E23" s="8"/>
      <c r="F23" s="24">
        <f>F24+F26</f>
        <v>964.3</v>
      </c>
      <c r="G23" s="24">
        <f>G24+G26</f>
        <v>943.7</v>
      </c>
    </row>
    <row r="24" spans="1:7" ht="63.95" customHeight="1">
      <c r="A24" s="43" t="s">
        <v>13</v>
      </c>
      <c r="B24" s="16" t="s">
        <v>52</v>
      </c>
      <c r="C24" s="91">
        <v>100</v>
      </c>
      <c r="D24" s="78"/>
      <c r="E24" s="79"/>
      <c r="F24" s="96">
        <f>F25</f>
        <v>954.3</v>
      </c>
      <c r="G24" s="96">
        <f>G25</f>
        <v>933.7</v>
      </c>
    </row>
    <row r="25" spans="1:7" ht="15.95" customHeight="1">
      <c r="A25" s="102" t="s">
        <v>53</v>
      </c>
      <c r="B25" s="16" t="s">
        <v>52</v>
      </c>
      <c r="C25" s="95">
        <v>110</v>
      </c>
      <c r="D25" s="78">
        <v>8</v>
      </c>
      <c r="E25" s="79">
        <v>1</v>
      </c>
      <c r="F25" s="96">
        <v>954.3</v>
      </c>
      <c r="G25" s="96">
        <v>933.7</v>
      </c>
    </row>
    <row r="26" spans="1:7" ht="15.95" customHeight="1">
      <c r="A26" s="43" t="s">
        <v>19</v>
      </c>
      <c r="B26" s="16" t="s">
        <v>52</v>
      </c>
      <c r="C26" s="95">
        <v>800</v>
      </c>
      <c r="D26" s="78"/>
      <c r="E26" s="79"/>
      <c r="F26" s="96">
        <f>F27</f>
        <v>10</v>
      </c>
      <c r="G26" s="96">
        <f>G27</f>
        <v>10</v>
      </c>
    </row>
    <row r="27" spans="1:7" ht="15.95" customHeight="1">
      <c r="A27" s="43" t="s">
        <v>20</v>
      </c>
      <c r="B27" s="16" t="s">
        <v>52</v>
      </c>
      <c r="C27" s="100">
        <v>850</v>
      </c>
      <c r="D27" s="78">
        <v>8</v>
      </c>
      <c r="E27" s="79">
        <v>1</v>
      </c>
      <c r="F27" s="96">
        <v>10</v>
      </c>
      <c r="G27" s="96">
        <v>10</v>
      </c>
    </row>
    <row r="28" spans="1:7" s="140" customFormat="1" ht="15.75">
      <c r="A28" s="73" t="s">
        <v>9</v>
      </c>
      <c r="B28" s="9" t="s">
        <v>10</v>
      </c>
      <c r="C28" s="10" t="s">
        <v>7</v>
      </c>
      <c r="D28" s="7"/>
      <c r="E28" s="8"/>
      <c r="F28" s="11">
        <f>F29+F36+F39+F42+F45+F48+F53+F56+F33</f>
        <v>1815.1</v>
      </c>
      <c r="G28" s="11">
        <f>G29+G36+G39+G42+G45+G48+G53+G56+G33</f>
        <v>1839.1</v>
      </c>
    </row>
    <row r="29" spans="1:7" ht="15.95" customHeight="1">
      <c r="A29" s="73" t="s">
        <v>16</v>
      </c>
      <c r="B29" s="9" t="s">
        <v>17</v>
      </c>
      <c r="C29" s="10" t="s">
        <v>7</v>
      </c>
      <c r="D29" s="7"/>
      <c r="E29" s="8"/>
      <c r="F29" s="11">
        <f>+F31</f>
        <v>20</v>
      </c>
      <c r="G29" s="11">
        <f>+G31</f>
        <v>20</v>
      </c>
    </row>
    <row r="30" spans="1:7" ht="32.1" customHeight="1">
      <c r="A30" s="43" t="s">
        <v>18</v>
      </c>
      <c r="B30" s="134" t="s">
        <v>17</v>
      </c>
      <c r="C30" s="29">
        <v>240</v>
      </c>
      <c r="D30" s="27">
        <v>1</v>
      </c>
      <c r="E30" s="27">
        <v>4</v>
      </c>
      <c r="F30" s="30"/>
      <c r="G30" s="30"/>
    </row>
    <row r="31" spans="1:7" ht="15.95" customHeight="1">
      <c r="A31" s="43" t="s">
        <v>19</v>
      </c>
      <c r="B31" s="134" t="s">
        <v>17</v>
      </c>
      <c r="C31" s="29">
        <v>800</v>
      </c>
      <c r="D31" s="27"/>
      <c r="E31" s="27"/>
      <c r="F31" s="30">
        <f>+F32</f>
        <v>20</v>
      </c>
      <c r="G31" s="30">
        <f>+G32</f>
        <v>20</v>
      </c>
    </row>
    <row r="32" spans="1:7" ht="15.95" customHeight="1">
      <c r="A32" s="43" t="s">
        <v>20</v>
      </c>
      <c r="B32" s="134" t="s">
        <v>17</v>
      </c>
      <c r="C32" s="29">
        <v>850</v>
      </c>
      <c r="D32" s="27">
        <v>1</v>
      </c>
      <c r="E32" s="27">
        <v>4</v>
      </c>
      <c r="F32" s="30">
        <v>20</v>
      </c>
      <c r="G32" s="30">
        <v>20</v>
      </c>
    </row>
    <row r="33" spans="1:7" ht="15.95" customHeight="1">
      <c r="A33" s="73" t="s">
        <v>28</v>
      </c>
      <c r="B33" s="134" t="s">
        <v>29</v>
      </c>
      <c r="C33" s="29"/>
      <c r="D33" s="27"/>
      <c r="E33" s="27"/>
      <c r="F33" s="24">
        <f>F34</f>
        <v>5</v>
      </c>
      <c r="G33" s="24">
        <f>G34</f>
        <v>5</v>
      </c>
    </row>
    <row r="34" spans="1:7" ht="15.95" customHeight="1">
      <c r="A34" s="43" t="s">
        <v>19</v>
      </c>
      <c r="B34" s="134" t="s">
        <v>29</v>
      </c>
      <c r="C34" s="29">
        <v>800</v>
      </c>
      <c r="D34" s="27"/>
      <c r="E34" s="27"/>
      <c r="F34" s="30">
        <f>F35</f>
        <v>5</v>
      </c>
      <c r="G34" s="30">
        <f>G35</f>
        <v>5</v>
      </c>
    </row>
    <row r="35" spans="1:7" ht="15.95" customHeight="1">
      <c r="A35" s="43" t="s">
        <v>30</v>
      </c>
      <c r="B35" s="134" t="s">
        <v>29</v>
      </c>
      <c r="C35" s="29">
        <v>870</v>
      </c>
      <c r="D35" s="27">
        <v>1</v>
      </c>
      <c r="E35" s="27">
        <v>11</v>
      </c>
      <c r="F35" s="30">
        <v>5</v>
      </c>
      <c r="G35" s="30">
        <v>5</v>
      </c>
    </row>
    <row r="36" spans="1:7" s="140" customFormat="1" ht="36" customHeight="1">
      <c r="A36" s="73" t="s">
        <v>84</v>
      </c>
      <c r="B36" s="141" t="s">
        <v>25</v>
      </c>
      <c r="C36" s="23"/>
      <c r="D36" s="21"/>
      <c r="E36" s="21"/>
      <c r="F36" s="24">
        <f>F37</f>
        <v>22</v>
      </c>
      <c r="G36" s="24">
        <f>G37</f>
        <v>22</v>
      </c>
    </row>
    <row r="37" spans="1:7" ht="15.95" customHeight="1">
      <c r="A37" s="43" t="s">
        <v>26</v>
      </c>
      <c r="B37" s="134" t="s">
        <v>25</v>
      </c>
      <c r="C37" s="29">
        <v>500</v>
      </c>
      <c r="D37" s="27"/>
      <c r="E37" s="27"/>
      <c r="F37" s="30">
        <f>F38</f>
        <v>22</v>
      </c>
      <c r="G37" s="30">
        <f>G38</f>
        <v>22</v>
      </c>
    </row>
    <row r="38" spans="1:7" ht="15.95" customHeight="1">
      <c r="A38" s="43" t="s">
        <v>27</v>
      </c>
      <c r="B38" s="134" t="s">
        <v>25</v>
      </c>
      <c r="C38" s="29">
        <v>540</v>
      </c>
      <c r="D38" s="27">
        <v>1</v>
      </c>
      <c r="E38" s="27">
        <v>6</v>
      </c>
      <c r="F38" s="30">
        <v>22</v>
      </c>
      <c r="G38" s="30">
        <v>22</v>
      </c>
    </row>
    <row r="39" spans="1:7" s="140" customFormat="1" ht="32.1" customHeight="1">
      <c r="A39" s="73" t="s">
        <v>61</v>
      </c>
      <c r="B39" s="9" t="s">
        <v>98</v>
      </c>
      <c r="C39" s="10" t="s">
        <v>7</v>
      </c>
      <c r="D39" s="7"/>
      <c r="E39" s="8"/>
      <c r="F39" s="11">
        <f>F40</f>
        <v>140</v>
      </c>
      <c r="G39" s="11">
        <f>G40</f>
        <v>140</v>
      </c>
    </row>
    <row r="40" spans="1:7" ht="15.95" customHeight="1">
      <c r="A40" s="97" t="s">
        <v>62</v>
      </c>
      <c r="B40" s="16" t="s">
        <v>98</v>
      </c>
      <c r="C40" s="91">
        <v>300</v>
      </c>
      <c r="D40" s="78"/>
      <c r="E40" s="79"/>
      <c r="F40" s="92">
        <f>F41</f>
        <v>140</v>
      </c>
      <c r="G40" s="92">
        <f>G41</f>
        <v>140</v>
      </c>
    </row>
    <row r="41" spans="1:7" ht="27.75" customHeight="1">
      <c r="A41" s="25" t="s">
        <v>179</v>
      </c>
      <c r="B41" s="16" t="s">
        <v>98</v>
      </c>
      <c r="C41" s="91">
        <v>320</v>
      </c>
      <c r="D41" s="78">
        <v>10</v>
      </c>
      <c r="E41" s="79">
        <v>1</v>
      </c>
      <c r="F41" s="92">
        <v>140</v>
      </c>
      <c r="G41" s="92">
        <v>140</v>
      </c>
    </row>
    <row r="42" spans="1:7" s="140" customFormat="1" ht="15.95" customHeight="1">
      <c r="A42" s="73" t="s">
        <v>11</v>
      </c>
      <c r="B42" s="9" t="s">
        <v>12</v>
      </c>
      <c r="C42" s="10" t="s">
        <v>7</v>
      </c>
      <c r="D42" s="7"/>
      <c r="E42" s="8"/>
      <c r="F42" s="11">
        <f>F43</f>
        <v>464.3</v>
      </c>
      <c r="G42" s="11">
        <f>G43</f>
        <v>464.3</v>
      </c>
    </row>
    <row r="43" spans="1:7" ht="63.95" customHeight="1">
      <c r="A43" s="43" t="s">
        <v>13</v>
      </c>
      <c r="B43" s="16" t="s">
        <v>12</v>
      </c>
      <c r="C43" s="17">
        <v>100</v>
      </c>
      <c r="D43" s="14"/>
      <c r="E43" s="15"/>
      <c r="F43" s="18">
        <f>F44</f>
        <v>464.3</v>
      </c>
      <c r="G43" s="18">
        <f>G44</f>
        <v>464.3</v>
      </c>
    </row>
    <row r="44" spans="1:7" ht="32.1" customHeight="1">
      <c r="A44" s="43" t="s">
        <v>14</v>
      </c>
      <c r="B44" s="16" t="s">
        <v>12</v>
      </c>
      <c r="C44" s="17">
        <v>120</v>
      </c>
      <c r="D44" s="14">
        <v>1</v>
      </c>
      <c r="E44" s="15">
        <v>2</v>
      </c>
      <c r="F44" s="18">
        <v>464.3</v>
      </c>
      <c r="G44" s="18">
        <v>464.3</v>
      </c>
    </row>
    <row r="45" spans="1:7" ht="62.45" customHeight="1">
      <c r="A45" s="73" t="s">
        <v>21</v>
      </c>
      <c r="B45" s="16" t="s">
        <v>23</v>
      </c>
      <c r="C45" s="17"/>
      <c r="D45" s="14"/>
      <c r="E45" s="15"/>
      <c r="F45" s="144">
        <f>F46</f>
        <v>986.5</v>
      </c>
      <c r="G45" s="144">
        <f>G46</f>
        <v>915.5</v>
      </c>
    </row>
    <row r="46" spans="1:7" ht="32.1" customHeight="1">
      <c r="A46" s="43" t="s">
        <v>22</v>
      </c>
      <c r="B46" s="16" t="s">
        <v>23</v>
      </c>
      <c r="C46" s="17">
        <v>100</v>
      </c>
      <c r="D46" s="14"/>
      <c r="E46" s="15"/>
      <c r="F46" s="135">
        <f>F47</f>
        <v>986.5</v>
      </c>
      <c r="G46" s="135">
        <f>G47</f>
        <v>915.5</v>
      </c>
    </row>
    <row r="47" spans="1:7" ht="68.45" customHeight="1">
      <c r="A47" s="43" t="s">
        <v>13</v>
      </c>
      <c r="B47" s="16" t="s">
        <v>23</v>
      </c>
      <c r="C47" s="17">
        <v>120</v>
      </c>
      <c r="D47" s="14">
        <v>1</v>
      </c>
      <c r="E47" s="15">
        <v>4</v>
      </c>
      <c r="F47" s="135">
        <v>986.5</v>
      </c>
      <c r="G47" s="135">
        <v>915.5</v>
      </c>
    </row>
    <row r="48" spans="1:7" s="140" customFormat="1" ht="40.9" customHeight="1">
      <c r="A48" s="73" t="s">
        <v>156</v>
      </c>
      <c r="B48" s="153" t="s">
        <v>38</v>
      </c>
      <c r="C48" s="142" t="s">
        <v>7</v>
      </c>
      <c r="D48" s="7"/>
      <c r="E48" s="8"/>
      <c r="F48" s="143">
        <f>F49+F51</f>
        <v>79.8</v>
      </c>
      <c r="G48" s="143">
        <f>G49+G51</f>
        <v>79.8</v>
      </c>
    </row>
    <row r="49" spans="1:7" s="140" customFormat="1" ht="63.95" customHeight="1">
      <c r="A49" s="43" t="s">
        <v>13</v>
      </c>
      <c r="B49" s="134" t="s">
        <v>38</v>
      </c>
      <c r="C49" s="29">
        <v>100</v>
      </c>
      <c r="D49" s="27"/>
      <c r="E49" s="27"/>
      <c r="F49" s="30">
        <f>F50</f>
        <v>78.599999999999994</v>
      </c>
      <c r="G49" s="30">
        <f>G50</f>
        <v>78.599999999999994</v>
      </c>
    </row>
    <row r="50" spans="1:7" ht="32.1" customHeight="1">
      <c r="A50" s="43" t="s">
        <v>39</v>
      </c>
      <c r="B50" s="134" t="s">
        <v>38</v>
      </c>
      <c r="C50" s="29">
        <v>120</v>
      </c>
      <c r="D50" s="27">
        <v>2</v>
      </c>
      <c r="E50" s="27">
        <v>3</v>
      </c>
      <c r="F50" s="30">
        <v>78.599999999999994</v>
      </c>
      <c r="G50" s="30">
        <v>78.599999999999994</v>
      </c>
    </row>
    <row r="51" spans="1:7" ht="32.1" customHeight="1">
      <c r="A51" s="43" t="s">
        <v>100</v>
      </c>
      <c r="B51" s="134" t="s">
        <v>40</v>
      </c>
      <c r="C51" s="29">
        <v>200</v>
      </c>
      <c r="D51" s="27"/>
      <c r="E51" s="27"/>
      <c r="F51" s="30">
        <f>F52</f>
        <v>1.2</v>
      </c>
      <c r="G51" s="30">
        <f>G52</f>
        <v>1.2</v>
      </c>
    </row>
    <row r="52" spans="1:7" ht="32.1" customHeight="1">
      <c r="A52" s="43" t="s">
        <v>18</v>
      </c>
      <c r="B52" s="134" t="s">
        <v>40</v>
      </c>
      <c r="C52" s="29">
        <v>240</v>
      </c>
      <c r="D52" s="27">
        <v>2</v>
      </c>
      <c r="E52" s="27">
        <v>3</v>
      </c>
      <c r="F52" s="30">
        <v>1.2</v>
      </c>
      <c r="G52" s="30">
        <v>1.2</v>
      </c>
    </row>
    <row r="53" spans="1:7" s="140" customFormat="1" ht="32.1" customHeight="1">
      <c r="A53" s="73" t="s">
        <v>67</v>
      </c>
      <c r="B53" s="141" t="s">
        <v>66</v>
      </c>
      <c r="C53" s="23"/>
      <c r="D53" s="21"/>
      <c r="E53" s="21"/>
      <c r="F53" s="24">
        <f>F54</f>
        <v>0.1</v>
      </c>
      <c r="G53" s="24">
        <f>G54</f>
        <v>0.1</v>
      </c>
    </row>
    <row r="54" spans="1:7" ht="32.1" customHeight="1">
      <c r="A54" s="43" t="s">
        <v>100</v>
      </c>
      <c r="B54" s="134" t="s">
        <v>66</v>
      </c>
      <c r="C54" s="29">
        <v>200</v>
      </c>
      <c r="D54" s="27"/>
      <c r="E54" s="27"/>
      <c r="F54" s="30">
        <f>F55</f>
        <v>0.1</v>
      </c>
      <c r="G54" s="30">
        <f>G55</f>
        <v>0.1</v>
      </c>
    </row>
    <row r="55" spans="1:7" ht="32.1" customHeight="1">
      <c r="A55" s="43" t="s">
        <v>18</v>
      </c>
      <c r="B55" s="134" t="s">
        <v>66</v>
      </c>
      <c r="C55" s="29">
        <v>240</v>
      </c>
      <c r="D55" s="27">
        <v>1</v>
      </c>
      <c r="E55" s="27">
        <v>4</v>
      </c>
      <c r="F55" s="30">
        <v>0.1</v>
      </c>
      <c r="G55" s="30">
        <v>0.1</v>
      </c>
    </row>
    <row r="56" spans="1:7" s="140" customFormat="1" ht="15.95" customHeight="1">
      <c r="A56" s="73" t="s">
        <v>63</v>
      </c>
      <c r="B56" s="141" t="s">
        <v>64</v>
      </c>
      <c r="C56" s="23"/>
      <c r="D56" s="21"/>
      <c r="E56" s="21"/>
      <c r="F56" s="24">
        <f>F57</f>
        <v>97.4</v>
      </c>
      <c r="G56" s="24">
        <f>G57</f>
        <v>192.4</v>
      </c>
    </row>
    <row r="57" spans="1:7" ht="15.95" customHeight="1">
      <c r="A57" s="43" t="s">
        <v>63</v>
      </c>
      <c r="B57" s="134" t="s">
        <v>64</v>
      </c>
      <c r="C57" s="29">
        <v>900</v>
      </c>
      <c r="D57" s="94"/>
      <c r="E57" s="94"/>
      <c r="F57" s="30">
        <f>F58</f>
        <v>97.4</v>
      </c>
      <c r="G57" s="30">
        <f>G58</f>
        <v>192.4</v>
      </c>
    </row>
    <row r="58" spans="1:7" ht="15.95" customHeight="1">
      <c r="A58" s="43" t="s">
        <v>63</v>
      </c>
      <c r="B58" s="134" t="s">
        <v>64</v>
      </c>
      <c r="C58" s="29">
        <v>990</v>
      </c>
      <c r="D58" s="94">
        <v>99</v>
      </c>
      <c r="E58" s="94">
        <v>99</v>
      </c>
      <c r="F58" s="30">
        <v>97.4</v>
      </c>
      <c r="G58" s="30">
        <v>192.4</v>
      </c>
    </row>
    <row r="59" spans="1:7" ht="15.75">
      <c r="A59" s="181" t="s">
        <v>65</v>
      </c>
      <c r="B59" s="110"/>
      <c r="C59" s="111"/>
      <c r="D59" s="109"/>
      <c r="E59" s="109"/>
      <c r="F59" s="84">
        <f>F28+F23+F20</f>
        <v>3977.7</v>
      </c>
      <c r="G59" s="84">
        <f>G28+G23+G20</f>
        <v>3929.2000000000003</v>
      </c>
    </row>
    <row r="60" spans="1:7" ht="15.75">
      <c r="A60" s="112"/>
      <c r="B60" s="34"/>
      <c r="C60" s="114"/>
      <c r="D60" s="113"/>
      <c r="E60" s="113"/>
      <c r="F60" s="115"/>
      <c r="G60" s="116"/>
    </row>
    <row r="61" spans="1:7" ht="12" customHeight="1">
      <c r="A61" s="117"/>
      <c r="B61" s="119"/>
      <c r="C61" s="120"/>
      <c r="D61" s="118"/>
      <c r="E61" s="118"/>
      <c r="F61" s="121"/>
      <c r="G61" s="116"/>
    </row>
    <row r="62" spans="1:7" ht="12.75" customHeight="1">
      <c r="A62" s="112"/>
      <c r="B62" s="122"/>
      <c r="C62" s="120"/>
      <c r="D62" s="118"/>
      <c r="E62" s="118"/>
      <c r="F62" s="121"/>
      <c r="G62" s="116"/>
    </row>
    <row r="63" spans="1:7" ht="12.75" customHeight="1">
      <c r="A63" s="112"/>
      <c r="B63" s="122"/>
      <c r="C63" s="120"/>
      <c r="D63" s="123"/>
      <c r="E63" s="123"/>
      <c r="F63" s="121"/>
      <c r="G63" s="116"/>
    </row>
    <row r="64" spans="1:7" ht="12.75" customHeight="1">
      <c r="A64" s="112"/>
      <c r="B64" s="121"/>
      <c r="C64" s="124"/>
      <c r="D64" s="124"/>
      <c r="E64" s="124"/>
      <c r="F64" s="124"/>
      <c r="G64" s="116"/>
    </row>
    <row r="65" spans="1:7" ht="14.25" customHeight="1">
      <c r="A65" s="112"/>
      <c r="B65" s="124"/>
      <c r="C65" s="120"/>
      <c r="D65" s="123"/>
      <c r="E65" s="123"/>
      <c r="F65" s="121"/>
      <c r="G65" s="116"/>
    </row>
    <row r="66" spans="1:7" ht="15.75">
      <c r="A66" s="113"/>
      <c r="B66" s="121"/>
      <c r="C66" s="125"/>
      <c r="D66" s="125"/>
      <c r="E66" s="125"/>
      <c r="F66" s="125"/>
    </row>
    <row r="67" spans="1:7" ht="15.75">
      <c r="A67" s="126"/>
    </row>
    <row r="68" spans="1:7" ht="15.75">
      <c r="A68" s="126"/>
    </row>
    <row r="69" spans="1:7" ht="15">
      <c r="A69" s="127"/>
    </row>
    <row r="70" spans="1:7" ht="15">
      <c r="A70" s="128"/>
    </row>
    <row r="71" spans="1:7" ht="15">
      <c r="A71" s="127"/>
    </row>
  </sheetData>
  <mergeCells count="13">
    <mergeCell ref="E12:G12"/>
    <mergeCell ref="A13:G14"/>
    <mergeCell ref="A17:A18"/>
    <mergeCell ref="B17:B18"/>
    <mergeCell ref="C17:C18"/>
    <mergeCell ref="D17:D18"/>
    <mergeCell ref="E17:E18"/>
    <mergeCell ref="F17:G17"/>
    <mergeCell ref="E1:F1"/>
    <mergeCell ref="D2:F4"/>
    <mergeCell ref="D5:F5"/>
    <mergeCell ref="A7:F9"/>
    <mergeCell ref="E11:G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7"/>
  <sheetViews>
    <sheetView showGridLines="0" tabSelected="1" view="pageBreakPreview" topLeftCell="A73" zoomScale="77" zoomScaleSheetLayoutView="77" workbookViewId="0">
      <selection activeCell="G95" sqref="G95"/>
    </sheetView>
  </sheetViews>
  <sheetFormatPr defaultColWidth="9.140625"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244" width="9.140625" style="5" customWidth="1"/>
    <col min="245" max="16384" width="9.140625" style="5"/>
  </cols>
  <sheetData>
    <row r="1" spans="1:8">
      <c r="A1" s="130"/>
      <c r="B1" s="130"/>
      <c r="C1" s="130"/>
      <c r="D1" s="130"/>
      <c r="E1" s="130"/>
      <c r="F1" s="232" t="s">
        <v>80</v>
      </c>
      <c r="G1" s="232"/>
    </row>
    <row r="2" spans="1:8">
      <c r="A2" s="130"/>
      <c r="B2" s="130"/>
      <c r="C2" s="130"/>
      <c r="D2" s="130"/>
      <c r="E2" s="233" t="s">
        <v>134</v>
      </c>
      <c r="F2" s="234"/>
      <c r="G2" s="234"/>
    </row>
    <row r="3" spans="1:8">
      <c r="A3" s="130"/>
      <c r="B3" s="130"/>
      <c r="C3" s="130"/>
      <c r="D3" s="130"/>
      <c r="E3" s="234"/>
      <c r="F3" s="234"/>
      <c r="G3" s="234"/>
    </row>
    <row r="4" spans="1:8">
      <c r="A4" s="130"/>
      <c r="B4" s="130"/>
      <c r="C4" s="130"/>
      <c r="D4" s="130"/>
      <c r="E4" s="234"/>
      <c r="F4" s="234"/>
      <c r="G4" s="234"/>
    </row>
    <row r="5" spans="1:8">
      <c r="A5" s="130"/>
      <c r="B5" s="130"/>
      <c r="C5" s="130"/>
      <c r="D5" s="130"/>
      <c r="E5" s="235" t="s">
        <v>166</v>
      </c>
      <c r="F5" s="232"/>
      <c r="G5" s="232"/>
    </row>
    <row r="6" spans="1:8">
      <c r="A6" s="130"/>
      <c r="B6" s="130"/>
      <c r="C6" s="130"/>
      <c r="D6" s="130"/>
      <c r="E6" s="130"/>
      <c r="F6" s="130"/>
      <c r="G6" s="130"/>
    </row>
    <row r="7" spans="1:8">
      <c r="A7" s="236" t="s">
        <v>108</v>
      </c>
      <c r="B7" s="236"/>
      <c r="C7" s="236"/>
      <c r="D7" s="236"/>
      <c r="E7" s="236"/>
      <c r="F7" s="236"/>
      <c r="G7" s="236"/>
    </row>
    <row r="8" spans="1:8" ht="19.5" customHeight="1">
      <c r="A8" s="236"/>
      <c r="B8" s="236"/>
      <c r="C8" s="236"/>
      <c r="D8" s="236"/>
      <c r="E8" s="236"/>
      <c r="F8" s="236"/>
      <c r="G8" s="236"/>
    </row>
    <row r="9" spans="1:8" ht="3" customHeight="1">
      <c r="A9" s="133"/>
      <c r="B9" s="133"/>
      <c r="C9" s="133"/>
      <c r="D9" s="133"/>
      <c r="E9" s="133"/>
      <c r="F9" s="133"/>
      <c r="G9" s="133"/>
    </row>
    <row r="10" spans="1:8" ht="13.5" customHeight="1">
      <c r="A10" s="133"/>
      <c r="B10" s="133"/>
      <c r="C10" s="133"/>
      <c r="D10" s="133"/>
      <c r="E10" s="133"/>
      <c r="F10" s="234" t="s">
        <v>72</v>
      </c>
      <c r="G10" s="234"/>
    </row>
    <row r="11" spans="1:8" ht="3.75" customHeight="1">
      <c r="A11" s="130"/>
      <c r="B11" s="130"/>
      <c r="C11" s="130"/>
      <c r="D11" s="130"/>
      <c r="E11" s="130"/>
      <c r="F11" s="130"/>
      <c r="G11" s="130"/>
    </row>
    <row r="12" spans="1:8" ht="6" customHeight="1">
      <c r="A12" s="236" t="s">
        <v>109</v>
      </c>
      <c r="B12" s="236"/>
      <c r="C12" s="236"/>
      <c r="D12" s="236"/>
      <c r="E12" s="236"/>
      <c r="F12" s="236"/>
      <c r="G12" s="236"/>
    </row>
    <row r="13" spans="1:8" ht="8.25" customHeight="1">
      <c r="A13" s="236"/>
      <c r="B13" s="236"/>
      <c r="C13" s="236"/>
      <c r="D13" s="236"/>
      <c r="E13" s="236"/>
      <c r="F13" s="236"/>
      <c r="G13" s="236"/>
    </row>
    <row r="14" spans="1:8" hidden="1">
      <c r="A14" s="236"/>
      <c r="B14" s="236"/>
      <c r="C14" s="236"/>
      <c r="D14" s="236"/>
      <c r="E14" s="236"/>
      <c r="F14" s="236"/>
      <c r="G14" s="236"/>
    </row>
    <row r="15" spans="1:8" hidden="1">
      <c r="G15" s="131" t="s">
        <v>78</v>
      </c>
    </row>
    <row r="16" spans="1:8" ht="19.5" customHeight="1">
      <c r="A16" s="1" t="s">
        <v>0</v>
      </c>
      <c r="B16" s="2" t="s">
        <v>82</v>
      </c>
      <c r="C16" s="2" t="s">
        <v>1</v>
      </c>
      <c r="D16" s="1" t="s">
        <v>2</v>
      </c>
      <c r="E16" s="3" t="s">
        <v>3</v>
      </c>
      <c r="F16" s="1" t="s">
        <v>4</v>
      </c>
      <c r="G16" s="1" t="s">
        <v>5</v>
      </c>
      <c r="H16" s="4"/>
    </row>
    <row r="17" spans="1:8" ht="30.6" customHeight="1">
      <c r="A17" s="6" t="s">
        <v>155</v>
      </c>
      <c r="B17" s="163"/>
      <c r="C17" s="159"/>
      <c r="D17" s="160"/>
      <c r="E17" s="161"/>
      <c r="F17" s="160"/>
      <c r="G17" s="138"/>
      <c r="H17" s="4"/>
    </row>
    <row r="18" spans="1:8" ht="15.95" customHeight="1">
      <c r="A18" s="6" t="s">
        <v>6</v>
      </c>
      <c r="B18" s="73">
        <v>223</v>
      </c>
      <c r="C18" s="7">
        <v>1</v>
      </c>
      <c r="D18" s="8" t="s">
        <v>7</v>
      </c>
      <c r="E18" s="9" t="s">
        <v>7</v>
      </c>
      <c r="F18" s="10" t="s">
        <v>7</v>
      </c>
      <c r="G18" s="11">
        <f>G19+G24+G43+G48+G53</f>
        <v>3372.3</v>
      </c>
      <c r="H18" s="12"/>
    </row>
    <row r="19" spans="1:8" ht="32.1" customHeight="1">
      <c r="A19" s="6" t="s">
        <v>8</v>
      </c>
      <c r="B19" s="73">
        <v>223</v>
      </c>
      <c r="C19" s="7">
        <v>1</v>
      </c>
      <c r="D19" s="8">
        <v>2</v>
      </c>
      <c r="E19" s="9" t="s">
        <v>7</v>
      </c>
      <c r="F19" s="10" t="s">
        <v>7</v>
      </c>
      <c r="G19" s="11">
        <f>G20</f>
        <v>464.3</v>
      </c>
      <c r="H19" s="12"/>
    </row>
    <row r="20" spans="1:8" ht="15.95" customHeight="1">
      <c r="A20" s="13" t="s">
        <v>9</v>
      </c>
      <c r="B20" s="43">
        <v>223</v>
      </c>
      <c r="C20" s="14">
        <v>1</v>
      </c>
      <c r="D20" s="15">
        <v>2</v>
      </c>
      <c r="E20" s="16" t="s">
        <v>10</v>
      </c>
      <c r="F20" s="17" t="s">
        <v>7</v>
      </c>
      <c r="G20" s="18">
        <f>G21</f>
        <v>464.3</v>
      </c>
      <c r="H20" s="12"/>
    </row>
    <row r="21" spans="1:8" ht="15.95" customHeight="1">
      <c r="A21" s="13" t="s">
        <v>11</v>
      </c>
      <c r="B21" s="43">
        <v>223</v>
      </c>
      <c r="C21" s="14">
        <v>1</v>
      </c>
      <c r="D21" s="15">
        <v>2</v>
      </c>
      <c r="E21" s="16" t="s">
        <v>12</v>
      </c>
      <c r="F21" s="17" t="s">
        <v>7</v>
      </c>
      <c r="G21" s="18">
        <f>G22</f>
        <v>464.3</v>
      </c>
      <c r="H21" s="12"/>
    </row>
    <row r="22" spans="1:8" ht="63.95" customHeight="1">
      <c r="A22" s="13" t="s">
        <v>13</v>
      </c>
      <c r="B22" s="43">
        <v>223</v>
      </c>
      <c r="C22" s="14">
        <v>1</v>
      </c>
      <c r="D22" s="15">
        <v>2</v>
      </c>
      <c r="E22" s="16" t="s">
        <v>12</v>
      </c>
      <c r="F22" s="17">
        <v>100</v>
      </c>
      <c r="G22" s="18">
        <f>G23</f>
        <v>464.3</v>
      </c>
      <c r="H22" s="12"/>
    </row>
    <row r="23" spans="1:8" ht="32.1" customHeight="1">
      <c r="A23" s="13" t="s">
        <v>14</v>
      </c>
      <c r="B23" s="43">
        <v>223</v>
      </c>
      <c r="C23" s="14">
        <v>1</v>
      </c>
      <c r="D23" s="15">
        <v>2</v>
      </c>
      <c r="E23" s="16" t="s">
        <v>12</v>
      </c>
      <c r="F23" s="17">
        <v>120</v>
      </c>
      <c r="G23" s="18">
        <v>464.3</v>
      </c>
      <c r="H23" s="12"/>
    </row>
    <row r="24" spans="1:8" ht="48" customHeight="1">
      <c r="A24" s="73" t="s">
        <v>21</v>
      </c>
      <c r="B24" s="73">
        <v>223</v>
      </c>
      <c r="C24" s="21">
        <v>1</v>
      </c>
      <c r="D24" s="21">
        <v>4</v>
      </c>
      <c r="E24" s="74" t="s">
        <v>7</v>
      </c>
      <c r="F24" s="23" t="s">
        <v>7</v>
      </c>
      <c r="G24" s="24">
        <f>G25</f>
        <v>2504.5</v>
      </c>
      <c r="H24" s="12"/>
    </row>
    <row r="25" spans="1:8" ht="15.95" customHeight="1">
      <c r="A25" s="25" t="s">
        <v>9</v>
      </c>
      <c r="B25" s="73">
        <v>223</v>
      </c>
      <c r="C25" s="26">
        <v>1</v>
      </c>
      <c r="D25" s="27">
        <v>4</v>
      </c>
      <c r="E25" s="28" t="s">
        <v>10</v>
      </c>
      <c r="F25" s="23"/>
      <c r="G25" s="24">
        <f>G26+G29+G34+G37+G40</f>
        <v>2504.5</v>
      </c>
      <c r="H25" s="12"/>
    </row>
    <row r="26" spans="1:8" ht="32.1" customHeight="1">
      <c r="A26" s="13" t="s">
        <v>22</v>
      </c>
      <c r="B26" s="43">
        <v>223</v>
      </c>
      <c r="C26" s="14">
        <v>1</v>
      </c>
      <c r="D26" s="15">
        <v>4</v>
      </c>
      <c r="E26" s="16" t="s">
        <v>23</v>
      </c>
      <c r="F26" s="17"/>
      <c r="G26" s="18">
        <f>G27</f>
        <v>680.3</v>
      </c>
      <c r="H26" s="12"/>
    </row>
    <row r="27" spans="1:8" ht="63.95" customHeight="1">
      <c r="A27" s="13" t="s">
        <v>13</v>
      </c>
      <c r="B27" s="43">
        <v>223</v>
      </c>
      <c r="C27" s="14">
        <v>1</v>
      </c>
      <c r="D27" s="15">
        <v>4</v>
      </c>
      <c r="E27" s="16" t="s">
        <v>23</v>
      </c>
      <c r="F27" s="17">
        <v>100</v>
      </c>
      <c r="G27" s="18">
        <f>G28</f>
        <v>680.3</v>
      </c>
      <c r="H27" s="12"/>
    </row>
    <row r="28" spans="1:8" ht="32.1" customHeight="1">
      <c r="A28" s="13" t="s">
        <v>14</v>
      </c>
      <c r="B28" s="43">
        <v>223</v>
      </c>
      <c r="C28" s="14">
        <v>1</v>
      </c>
      <c r="D28" s="15">
        <v>4</v>
      </c>
      <c r="E28" s="16" t="s">
        <v>23</v>
      </c>
      <c r="F28" s="17">
        <v>120</v>
      </c>
      <c r="G28" s="18">
        <v>680.3</v>
      </c>
      <c r="H28" s="12"/>
    </row>
    <row r="29" spans="1:8" ht="15.95" customHeight="1">
      <c r="A29" s="25" t="s">
        <v>16</v>
      </c>
      <c r="B29" s="43">
        <v>223</v>
      </c>
      <c r="C29" s="26">
        <v>1</v>
      </c>
      <c r="D29" s="27">
        <v>4</v>
      </c>
      <c r="E29" s="28" t="s">
        <v>17</v>
      </c>
      <c r="F29" s="29" t="s">
        <v>7</v>
      </c>
      <c r="G29" s="30">
        <f>G30+G32</f>
        <v>1219.9000000000001</v>
      </c>
      <c r="H29" s="12"/>
    </row>
    <row r="30" spans="1:8" ht="32.1" customHeight="1">
      <c r="A30" s="13" t="s">
        <v>100</v>
      </c>
      <c r="B30" s="43">
        <v>223</v>
      </c>
      <c r="C30" s="14">
        <v>1</v>
      </c>
      <c r="D30" s="15">
        <v>4</v>
      </c>
      <c r="E30" s="16" t="s">
        <v>17</v>
      </c>
      <c r="F30" s="17">
        <v>200</v>
      </c>
      <c r="G30" s="18">
        <f>G31</f>
        <v>1174.9000000000001</v>
      </c>
      <c r="H30" s="12"/>
    </row>
    <row r="31" spans="1:8" ht="32.1" customHeight="1">
      <c r="A31" s="25" t="s">
        <v>18</v>
      </c>
      <c r="B31" s="43">
        <v>223</v>
      </c>
      <c r="C31" s="26">
        <v>1</v>
      </c>
      <c r="D31" s="27">
        <v>4</v>
      </c>
      <c r="E31" s="28" t="s">
        <v>17</v>
      </c>
      <c r="F31" s="29">
        <v>240</v>
      </c>
      <c r="G31" s="30">
        <v>1174.9000000000001</v>
      </c>
      <c r="H31" s="12"/>
    </row>
    <row r="32" spans="1:8" ht="15.95" customHeight="1">
      <c r="A32" s="31" t="s">
        <v>19</v>
      </c>
      <c r="B32" s="43">
        <v>223</v>
      </c>
      <c r="C32" s="32">
        <v>1</v>
      </c>
      <c r="D32" s="33">
        <v>4</v>
      </c>
      <c r="E32" s="16" t="s">
        <v>17</v>
      </c>
      <c r="F32" s="35">
        <v>800</v>
      </c>
      <c r="G32" s="36">
        <f>G33</f>
        <v>45</v>
      </c>
      <c r="H32" s="12"/>
    </row>
    <row r="33" spans="1:8" ht="15.95" customHeight="1">
      <c r="A33" s="25" t="s">
        <v>20</v>
      </c>
      <c r="B33" s="43">
        <v>223</v>
      </c>
      <c r="C33" s="26">
        <v>1</v>
      </c>
      <c r="D33" s="27">
        <v>4</v>
      </c>
      <c r="E33" s="28" t="s">
        <v>17</v>
      </c>
      <c r="F33" s="29">
        <v>850</v>
      </c>
      <c r="G33" s="30">
        <v>45</v>
      </c>
      <c r="H33" s="12"/>
    </row>
    <row r="34" spans="1:8" ht="32.25" customHeight="1">
      <c r="A34" s="25" t="s">
        <v>67</v>
      </c>
      <c r="B34" s="43">
        <v>223</v>
      </c>
      <c r="C34" s="26">
        <v>1</v>
      </c>
      <c r="D34" s="27">
        <v>4</v>
      </c>
      <c r="E34" s="28" t="s">
        <v>66</v>
      </c>
      <c r="F34" s="29"/>
      <c r="G34" s="30">
        <f>G35</f>
        <v>0.1</v>
      </c>
      <c r="H34" s="12"/>
    </row>
    <row r="35" spans="1:8" ht="15.95" customHeight="1">
      <c r="A35" s="13" t="s">
        <v>100</v>
      </c>
      <c r="B35" s="43">
        <v>223</v>
      </c>
      <c r="C35" s="26">
        <v>1</v>
      </c>
      <c r="D35" s="27">
        <v>4</v>
      </c>
      <c r="E35" s="28" t="s">
        <v>66</v>
      </c>
      <c r="F35" s="29">
        <v>200</v>
      </c>
      <c r="G35" s="30">
        <f>G36</f>
        <v>0.1</v>
      </c>
      <c r="H35" s="12"/>
    </row>
    <row r="36" spans="1:8" ht="32.1" customHeight="1">
      <c r="A36" s="25" t="s">
        <v>18</v>
      </c>
      <c r="B36" s="43">
        <v>223</v>
      </c>
      <c r="C36" s="26">
        <v>1</v>
      </c>
      <c r="D36" s="27">
        <v>4</v>
      </c>
      <c r="E36" s="28" t="s">
        <v>66</v>
      </c>
      <c r="F36" s="29">
        <v>240</v>
      </c>
      <c r="G36" s="30">
        <v>0.1</v>
      </c>
      <c r="H36" s="12"/>
    </row>
    <row r="37" spans="1:8" ht="63.95" customHeight="1">
      <c r="A37" s="43" t="s">
        <v>103</v>
      </c>
      <c r="B37" s="43">
        <v>223</v>
      </c>
      <c r="C37" s="27">
        <v>1</v>
      </c>
      <c r="D37" s="27">
        <v>4</v>
      </c>
      <c r="E37" s="44" t="s">
        <v>57</v>
      </c>
      <c r="F37" s="29"/>
      <c r="G37" s="30">
        <f>G38</f>
        <v>582.5</v>
      </c>
      <c r="H37" s="12"/>
    </row>
    <row r="38" spans="1:8" ht="63" customHeight="1">
      <c r="A38" s="13" t="s">
        <v>13</v>
      </c>
      <c r="B38" s="43">
        <v>223</v>
      </c>
      <c r="C38" s="27">
        <v>1</v>
      </c>
      <c r="D38" s="27">
        <v>4</v>
      </c>
      <c r="E38" s="44" t="s">
        <v>57</v>
      </c>
      <c r="F38" s="29">
        <v>100</v>
      </c>
      <c r="G38" s="30">
        <f>G39</f>
        <v>582.5</v>
      </c>
      <c r="H38" s="12"/>
    </row>
    <row r="39" spans="1:8" ht="34.15" customHeight="1">
      <c r="A39" s="43" t="s">
        <v>14</v>
      </c>
      <c r="B39" s="43">
        <v>223</v>
      </c>
      <c r="C39" s="27">
        <v>1</v>
      </c>
      <c r="D39" s="27">
        <v>4</v>
      </c>
      <c r="E39" s="44" t="s">
        <v>57</v>
      </c>
      <c r="F39" s="29">
        <v>120</v>
      </c>
      <c r="G39" s="30">
        <v>582.5</v>
      </c>
      <c r="H39" s="12"/>
    </row>
    <row r="40" spans="1:8" ht="93.6" customHeight="1">
      <c r="A40" s="43" t="s">
        <v>154</v>
      </c>
      <c r="B40" s="43">
        <v>223</v>
      </c>
      <c r="C40" s="27">
        <v>1</v>
      </c>
      <c r="D40" s="27">
        <v>4</v>
      </c>
      <c r="E40" s="44" t="s">
        <v>153</v>
      </c>
      <c r="F40" s="29"/>
      <c r="G40" s="30">
        <f>G41</f>
        <v>21.7</v>
      </c>
      <c r="H40" s="12"/>
    </row>
    <row r="41" spans="1:8" ht="75" customHeight="1">
      <c r="A41" s="13" t="s">
        <v>13</v>
      </c>
      <c r="B41" s="43">
        <v>223</v>
      </c>
      <c r="C41" s="27">
        <v>1</v>
      </c>
      <c r="D41" s="27">
        <v>4</v>
      </c>
      <c r="E41" s="44" t="s">
        <v>153</v>
      </c>
      <c r="F41" s="29">
        <v>100</v>
      </c>
      <c r="G41" s="30">
        <f>G42</f>
        <v>21.7</v>
      </c>
      <c r="H41" s="12"/>
    </row>
    <row r="42" spans="1:8" ht="35.450000000000003" customHeight="1">
      <c r="A42" s="43" t="s">
        <v>14</v>
      </c>
      <c r="B42" s="43">
        <v>223</v>
      </c>
      <c r="C42" s="27">
        <v>1</v>
      </c>
      <c r="D42" s="27">
        <v>4</v>
      </c>
      <c r="E42" s="44" t="s">
        <v>153</v>
      </c>
      <c r="F42" s="29">
        <v>120</v>
      </c>
      <c r="G42" s="30">
        <v>21.7</v>
      </c>
      <c r="H42" s="12"/>
    </row>
    <row r="43" spans="1:8" ht="48.6" customHeight="1">
      <c r="A43" s="37" t="s">
        <v>24</v>
      </c>
      <c r="B43" s="205">
        <v>223</v>
      </c>
      <c r="C43" s="38">
        <v>1</v>
      </c>
      <c r="D43" s="39">
        <v>6</v>
      </c>
      <c r="E43" s="40" t="s">
        <v>7</v>
      </c>
      <c r="F43" s="41" t="s">
        <v>7</v>
      </c>
      <c r="G43" s="42">
        <f>G44</f>
        <v>22</v>
      </c>
      <c r="H43" s="12"/>
    </row>
    <row r="44" spans="1:8" ht="22.5" customHeight="1">
      <c r="A44" s="25" t="s">
        <v>15</v>
      </c>
      <c r="B44" s="43">
        <v>223</v>
      </c>
      <c r="C44" s="26">
        <v>1</v>
      </c>
      <c r="D44" s="27">
        <v>6</v>
      </c>
      <c r="E44" s="28" t="s">
        <v>10</v>
      </c>
      <c r="F44" s="29" t="s">
        <v>7</v>
      </c>
      <c r="G44" s="30">
        <f>G45</f>
        <v>22</v>
      </c>
      <c r="H44" s="12"/>
    </row>
    <row r="45" spans="1:8" ht="15.95" customHeight="1">
      <c r="A45" s="43" t="s">
        <v>84</v>
      </c>
      <c r="B45" s="43">
        <v>223</v>
      </c>
      <c r="C45" s="14">
        <v>1</v>
      </c>
      <c r="D45" s="15">
        <v>6</v>
      </c>
      <c r="E45" s="16" t="s">
        <v>25</v>
      </c>
      <c r="F45" s="17"/>
      <c r="G45" s="18">
        <f>G46</f>
        <v>22</v>
      </c>
      <c r="H45" s="12"/>
    </row>
    <row r="46" spans="1:8" ht="15.95" customHeight="1">
      <c r="A46" s="13" t="s">
        <v>26</v>
      </c>
      <c r="B46" s="43">
        <v>223</v>
      </c>
      <c r="C46" s="14">
        <v>1</v>
      </c>
      <c r="D46" s="15">
        <v>6</v>
      </c>
      <c r="E46" s="16" t="s">
        <v>25</v>
      </c>
      <c r="F46" s="17">
        <v>500</v>
      </c>
      <c r="G46" s="18">
        <f>G47</f>
        <v>22</v>
      </c>
      <c r="H46" s="12"/>
    </row>
    <row r="47" spans="1:8" ht="21" customHeight="1">
      <c r="A47" s="13" t="s">
        <v>27</v>
      </c>
      <c r="B47" s="43">
        <v>223</v>
      </c>
      <c r="C47" s="14">
        <v>1</v>
      </c>
      <c r="D47" s="15">
        <v>6</v>
      </c>
      <c r="E47" s="16" t="s">
        <v>25</v>
      </c>
      <c r="F47" s="17">
        <v>540</v>
      </c>
      <c r="G47" s="18">
        <v>22</v>
      </c>
      <c r="H47" s="12"/>
    </row>
    <row r="48" spans="1:8" ht="19.5" customHeight="1">
      <c r="A48" s="19" t="s">
        <v>28</v>
      </c>
      <c r="B48" s="73">
        <v>223</v>
      </c>
      <c r="C48" s="20">
        <v>1</v>
      </c>
      <c r="D48" s="21">
        <v>11</v>
      </c>
      <c r="E48" s="22" t="s">
        <v>7</v>
      </c>
      <c r="F48" s="23" t="s">
        <v>7</v>
      </c>
      <c r="G48" s="24">
        <f>G49</f>
        <v>20</v>
      </c>
      <c r="H48" s="12"/>
    </row>
    <row r="49" spans="1:8" ht="19.5" customHeight="1">
      <c r="A49" s="13" t="s">
        <v>9</v>
      </c>
      <c r="B49" s="43">
        <v>223</v>
      </c>
      <c r="C49" s="14">
        <v>1</v>
      </c>
      <c r="D49" s="15">
        <v>11</v>
      </c>
      <c r="E49" s="16" t="s">
        <v>10</v>
      </c>
      <c r="F49" s="17" t="s">
        <v>7</v>
      </c>
      <c r="G49" s="18">
        <f>G50</f>
        <v>20</v>
      </c>
      <c r="H49" s="12"/>
    </row>
    <row r="50" spans="1:8" ht="23.25" customHeight="1">
      <c r="A50" s="13" t="s">
        <v>99</v>
      </c>
      <c r="B50" s="43">
        <v>223</v>
      </c>
      <c r="C50" s="14">
        <v>1</v>
      </c>
      <c r="D50" s="15">
        <v>11</v>
      </c>
      <c r="E50" s="16" t="s">
        <v>29</v>
      </c>
      <c r="F50" s="17" t="s">
        <v>7</v>
      </c>
      <c r="G50" s="18">
        <f>G51</f>
        <v>20</v>
      </c>
      <c r="H50" s="12"/>
    </row>
    <row r="51" spans="1:8" ht="16.5" customHeight="1">
      <c r="A51" s="13" t="s">
        <v>19</v>
      </c>
      <c r="B51" s="43">
        <v>223</v>
      </c>
      <c r="C51" s="14">
        <v>1</v>
      </c>
      <c r="D51" s="15">
        <v>11</v>
      </c>
      <c r="E51" s="16" t="s">
        <v>29</v>
      </c>
      <c r="F51" s="17">
        <v>800</v>
      </c>
      <c r="G51" s="18">
        <f>G52</f>
        <v>20</v>
      </c>
      <c r="H51" s="12"/>
    </row>
    <row r="52" spans="1:8" ht="17.25" customHeight="1">
      <c r="A52" s="25" t="s">
        <v>30</v>
      </c>
      <c r="B52" s="43">
        <v>223</v>
      </c>
      <c r="C52" s="26">
        <v>1</v>
      </c>
      <c r="D52" s="27">
        <v>11</v>
      </c>
      <c r="E52" s="28" t="s">
        <v>29</v>
      </c>
      <c r="F52" s="29">
        <v>870</v>
      </c>
      <c r="G52" s="30">
        <v>20</v>
      </c>
      <c r="H52" s="12"/>
    </row>
    <row r="53" spans="1:8" ht="16.5" customHeight="1">
      <c r="A53" s="37" t="s">
        <v>31</v>
      </c>
      <c r="B53" s="73">
        <v>223</v>
      </c>
      <c r="C53" s="38">
        <v>1</v>
      </c>
      <c r="D53" s="39">
        <v>13</v>
      </c>
      <c r="E53" s="40" t="s">
        <v>7</v>
      </c>
      <c r="F53" s="41" t="s">
        <v>7</v>
      </c>
      <c r="G53" s="42">
        <f>G54</f>
        <v>361.5</v>
      </c>
      <c r="H53" s="12"/>
    </row>
    <row r="54" spans="1:8" ht="18.75" customHeight="1">
      <c r="A54" s="13" t="s">
        <v>9</v>
      </c>
      <c r="B54" s="43">
        <v>223</v>
      </c>
      <c r="C54" s="14">
        <v>1</v>
      </c>
      <c r="D54" s="15">
        <v>13</v>
      </c>
      <c r="E54" s="16" t="s">
        <v>10</v>
      </c>
      <c r="F54" s="17" t="s">
        <v>7</v>
      </c>
      <c r="G54" s="18">
        <f>G55+G59+G61</f>
        <v>361.5</v>
      </c>
      <c r="H54" s="12"/>
    </row>
    <row r="55" spans="1:8" ht="32.1" customHeight="1">
      <c r="A55" s="13" t="s">
        <v>32</v>
      </c>
      <c r="B55" s="43">
        <v>223</v>
      </c>
      <c r="C55" s="14">
        <v>1</v>
      </c>
      <c r="D55" s="15">
        <v>13</v>
      </c>
      <c r="E55" s="16" t="s">
        <v>33</v>
      </c>
      <c r="F55" s="17" t="s">
        <v>7</v>
      </c>
      <c r="G55" s="18">
        <f>G56</f>
        <v>252.5</v>
      </c>
      <c r="H55" s="12"/>
    </row>
    <row r="56" spans="1:8" ht="33" customHeight="1">
      <c r="A56" s="13" t="s">
        <v>100</v>
      </c>
      <c r="B56" s="43">
        <v>223</v>
      </c>
      <c r="C56" s="14">
        <v>1</v>
      </c>
      <c r="D56" s="15">
        <v>13</v>
      </c>
      <c r="E56" s="16" t="s">
        <v>33</v>
      </c>
      <c r="F56" s="17">
        <v>200</v>
      </c>
      <c r="G56" s="18">
        <f>G57</f>
        <v>252.5</v>
      </c>
      <c r="H56" s="12"/>
    </row>
    <row r="57" spans="1:8" ht="15.95" customHeight="1">
      <c r="A57" s="43" t="s">
        <v>18</v>
      </c>
      <c r="B57" s="43">
        <v>223</v>
      </c>
      <c r="C57" s="27">
        <v>1</v>
      </c>
      <c r="D57" s="27">
        <v>13</v>
      </c>
      <c r="E57" s="44" t="s">
        <v>33</v>
      </c>
      <c r="F57" s="29">
        <v>240</v>
      </c>
      <c r="G57" s="30">
        <v>252.5</v>
      </c>
      <c r="H57" s="12"/>
    </row>
    <row r="58" spans="1:8" ht="15.95" customHeight="1">
      <c r="A58" s="13" t="s">
        <v>34</v>
      </c>
      <c r="B58" s="43">
        <v>223</v>
      </c>
      <c r="C58" s="27">
        <v>1</v>
      </c>
      <c r="D58" s="27">
        <v>13</v>
      </c>
      <c r="E58" s="44" t="s">
        <v>35</v>
      </c>
      <c r="F58" s="29"/>
      <c r="G58" s="30">
        <f>G59</f>
        <v>107</v>
      </c>
      <c r="H58" s="12"/>
    </row>
    <row r="59" spans="1:8" ht="32.450000000000003" customHeight="1">
      <c r="A59" s="13" t="s">
        <v>100</v>
      </c>
      <c r="B59" s="43">
        <v>223</v>
      </c>
      <c r="C59" s="27">
        <v>1</v>
      </c>
      <c r="D59" s="27">
        <v>13</v>
      </c>
      <c r="E59" s="44" t="s">
        <v>35</v>
      </c>
      <c r="F59" s="29">
        <v>200</v>
      </c>
      <c r="G59" s="30">
        <f>G60</f>
        <v>107</v>
      </c>
      <c r="H59" s="12"/>
    </row>
    <row r="60" spans="1:8" ht="37.15" customHeight="1">
      <c r="A60" s="25" t="s">
        <v>18</v>
      </c>
      <c r="B60" s="43">
        <v>223</v>
      </c>
      <c r="C60" s="26">
        <v>1</v>
      </c>
      <c r="D60" s="27">
        <v>13</v>
      </c>
      <c r="E60" s="44" t="s">
        <v>35</v>
      </c>
      <c r="F60" s="29">
        <v>240</v>
      </c>
      <c r="G60" s="30">
        <v>107</v>
      </c>
      <c r="H60" s="12"/>
    </row>
    <row r="61" spans="1:8" ht="18" customHeight="1">
      <c r="A61" s="31" t="s">
        <v>19</v>
      </c>
      <c r="B61" s="43">
        <v>223</v>
      </c>
      <c r="C61" s="14">
        <v>1</v>
      </c>
      <c r="D61" s="15">
        <v>13</v>
      </c>
      <c r="E61" s="16" t="s">
        <v>35</v>
      </c>
      <c r="F61" s="17">
        <v>800</v>
      </c>
      <c r="G61" s="18">
        <f>G62</f>
        <v>2</v>
      </c>
      <c r="H61" s="12"/>
    </row>
    <row r="62" spans="1:8" ht="22.5" customHeight="1">
      <c r="A62" s="25" t="s">
        <v>20</v>
      </c>
      <c r="B62" s="43">
        <v>223</v>
      </c>
      <c r="C62" s="14">
        <v>1</v>
      </c>
      <c r="D62" s="15">
        <v>13</v>
      </c>
      <c r="E62" s="16" t="s">
        <v>35</v>
      </c>
      <c r="F62" s="17">
        <v>850</v>
      </c>
      <c r="G62" s="18">
        <v>2</v>
      </c>
      <c r="H62" s="12"/>
    </row>
    <row r="63" spans="1:8" ht="15.95" customHeight="1">
      <c r="A63" s="6" t="s">
        <v>36</v>
      </c>
      <c r="B63" s="73">
        <v>223</v>
      </c>
      <c r="C63" s="7">
        <v>2</v>
      </c>
      <c r="D63" s="8">
        <v>3</v>
      </c>
      <c r="E63" s="9" t="s">
        <v>7</v>
      </c>
      <c r="F63" s="10" t="s">
        <v>7</v>
      </c>
      <c r="G63" s="11">
        <f>G64</f>
        <v>81</v>
      </c>
      <c r="H63" s="12"/>
    </row>
    <row r="64" spans="1:8" ht="15.95" customHeight="1">
      <c r="A64" s="13" t="s">
        <v>15</v>
      </c>
      <c r="B64" s="43">
        <v>223</v>
      </c>
      <c r="C64" s="14">
        <v>2</v>
      </c>
      <c r="D64" s="15">
        <v>3</v>
      </c>
      <c r="E64" s="16" t="s">
        <v>10</v>
      </c>
      <c r="F64" s="17" t="s">
        <v>7</v>
      </c>
      <c r="G64" s="18">
        <f>G65</f>
        <v>81</v>
      </c>
      <c r="H64" s="12"/>
    </row>
    <row r="65" spans="1:8" ht="39" customHeight="1">
      <c r="A65" s="46" t="s">
        <v>37</v>
      </c>
      <c r="B65" s="43">
        <v>223</v>
      </c>
      <c r="C65" s="14">
        <v>2</v>
      </c>
      <c r="D65" s="15">
        <v>3</v>
      </c>
      <c r="E65" s="47" t="s">
        <v>38</v>
      </c>
      <c r="F65" s="48" t="s">
        <v>7</v>
      </c>
      <c r="G65" s="49">
        <f>G66+G68</f>
        <v>81</v>
      </c>
      <c r="H65" s="12"/>
    </row>
    <row r="66" spans="1:8" ht="66.599999999999994" customHeight="1">
      <c r="A66" s="13" t="s">
        <v>13</v>
      </c>
      <c r="B66" s="43">
        <v>223</v>
      </c>
      <c r="C66" s="14">
        <v>2</v>
      </c>
      <c r="D66" s="15">
        <v>3</v>
      </c>
      <c r="E66" s="16" t="s">
        <v>38</v>
      </c>
      <c r="F66" s="17">
        <v>100</v>
      </c>
      <c r="G66" s="18">
        <f>G67</f>
        <v>78.599999999999994</v>
      </c>
      <c r="H66" s="12"/>
    </row>
    <row r="67" spans="1:8" ht="32.1" customHeight="1">
      <c r="A67" s="13" t="s">
        <v>157</v>
      </c>
      <c r="B67" s="43">
        <v>223</v>
      </c>
      <c r="C67" s="14">
        <v>2</v>
      </c>
      <c r="D67" s="15">
        <v>3</v>
      </c>
      <c r="E67" s="16" t="s">
        <v>38</v>
      </c>
      <c r="F67" s="17">
        <v>120</v>
      </c>
      <c r="G67" s="18">
        <v>78.599999999999994</v>
      </c>
      <c r="H67" s="12"/>
    </row>
    <row r="68" spans="1:8" ht="32.1" customHeight="1">
      <c r="A68" s="13" t="s">
        <v>100</v>
      </c>
      <c r="B68" s="43">
        <v>223</v>
      </c>
      <c r="C68" s="14">
        <v>2</v>
      </c>
      <c r="D68" s="15">
        <v>3</v>
      </c>
      <c r="E68" s="16" t="s">
        <v>40</v>
      </c>
      <c r="F68" s="17">
        <v>200</v>
      </c>
      <c r="G68" s="18">
        <f>G69</f>
        <v>2.4</v>
      </c>
      <c r="H68" s="12"/>
    </row>
    <row r="69" spans="1:8" ht="31.5">
      <c r="A69" s="13" t="s">
        <v>18</v>
      </c>
      <c r="B69" s="43">
        <v>223</v>
      </c>
      <c r="C69" s="14">
        <v>2</v>
      </c>
      <c r="D69" s="15">
        <v>3</v>
      </c>
      <c r="E69" s="16" t="s">
        <v>40</v>
      </c>
      <c r="F69" s="17">
        <v>240</v>
      </c>
      <c r="G69" s="18">
        <v>2.4</v>
      </c>
      <c r="H69" s="12"/>
    </row>
    <row r="70" spans="1:8" ht="31.5">
      <c r="A70" s="6" t="s">
        <v>144</v>
      </c>
      <c r="B70" s="73">
        <v>223</v>
      </c>
      <c r="C70" s="7">
        <v>3</v>
      </c>
      <c r="D70" s="8"/>
      <c r="E70" s="9"/>
      <c r="F70" s="10"/>
      <c r="G70" s="11">
        <f>G71</f>
        <v>20</v>
      </c>
      <c r="H70" s="12"/>
    </row>
    <row r="71" spans="1:8" ht="31.5">
      <c r="A71" s="6" t="s">
        <v>145</v>
      </c>
      <c r="B71" s="73">
        <v>223</v>
      </c>
      <c r="C71" s="7">
        <v>3</v>
      </c>
      <c r="D71" s="8">
        <v>9</v>
      </c>
      <c r="E71" s="9"/>
      <c r="F71" s="10"/>
      <c r="G71" s="11">
        <f>G72</f>
        <v>20</v>
      </c>
      <c r="H71" s="12"/>
    </row>
    <row r="72" spans="1:8" ht="47.25">
      <c r="A72" s="13" t="s">
        <v>152</v>
      </c>
      <c r="B72" s="43">
        <v>223</v>
      </c>
      <c r="C72" s="14">
        <v>3</v>
      </c>
      <c r="D72" s="15">
        <v>9</v>
      </c>
      <c r="E72" s="16" t="s">
        <v>146</v>
      </c>
      <c r="F72" s="17"/>
      <c r="G72" s="18">
        <v>20</v>
      </c>
      <c r="H72" s="12"/>
    </row>
    <row r="73" spans="1:8" ht="31.5">
      <c r="A73" s="13" t="s">
        <v>180</v>
      </c>
      <c r="B73" s="43">
        <v>223</v>
      </c>
      <c r="C73" s="14">
        <v>3</v>
      </c>
      <c r="D73" s="15">
        <v>9</v>
      </c>
      <c r="E73" s="16" t="s">
        <v>181</v>
      </c>
      <c r="F73" s="17"/>
      <c r="G73" s="18">
        <f>G74</f>
        <v>20</v>
      </c>
      <c r="H73" s="12"/>
    </row>
    <row r="74" spans="1:8" ht="31.5">
      <c r="A74" s="13" t="s">
        <v>100</v>
      </c>
      <c r="B74" s="43">
        <v>223</v>
      </c>
      <c r="C74" s="14">
        <v>3</v>
      </c>
      <c r="D74" s="15">
        <v>9</v>
      </c>
      <c r="E74" s="16" t="s">
        <v>181</v>
      </c>
      <c r="F74" s="17">
        <v>200</v>
      </c>
      <c r="G74" s="18">
        <f>G75</f>
        <v>20</v>
      </c>
      <c r="H74" s="12"/>
    </row>
    <row r="75" spans="1:8" ht="31.5">
      <c r="A75" s="25" t="s">
        <v>18</v>
      </c>
      <c r="B75" s="43">
        <v>223</v>
      </c>
      <c r="C75" s="14"/>
      <c r="D75" s="15"/>
      <c r="E75" s="16" t="s">
        <v>181</v>
      </c>
      <c r="F75" s="17">
        <v>240</v>
      </c>
      <c r="G75" s="18">
        <v>20</v>
      </c>
      <c r="H75" s="12"/>
    </row>
    <row r="76" spans="1:8" ht="15" customHeight="1">
      <c r="A76" s="19" t="s">
        <v>41</v>
      </c>
      <c r="B76" s="73">
        <v>223</v>
      </c>
      <c r="C76" s="20">
        <v>4</v>
      </c>
      <c r="D76" s="15"/>
      <c r="E76" s="16"/>
      <c r="F76" s="17"/>
      <c r="G76" s="18">
        <f>G77+G82</f>
        <v>2053.7000000000003</v>
      </c>
      <c r="H76" s="12"/>
    </row>
    <row r="77" spans="1:8" ht="18" customHeight="1">
      <c r="A77" s="52" t="s">
        <v>42</v>
      </c>
      <c r="B77" s="73">
        <v>223</v>
      </c>
      <c r="C77" s="53">
        <v>4</v>
      </c>
      <c r="D77" s="54">
        <v>6</v>
      </c>
      <c r="E77" s="55" t="s">
        <v>7</v>
      </c>
      <c r="F77" s="56" t="s">
        <v>7</v>
      </c>
      <c r="G77" s="57">
        <f>G78</f>
        <v>109.4</v>
      </c>
      <c r="H77" s="12"/>
    </row>
    <row r="78" spans="1:8" ht="15.95" customHeight="1">
      <c r="A78" s="58" t="s">
        <v>9</v>
      </c>
      <c r="B78" s="43">
        <v>223</v>
      </c>
      <c r="C78" s="59">
        <v>4</v>
      </c>
      <c r="D78" s="60">
        <v>6</v>
      </c>
      <c r="E78" s="61" t="s">
        <v>10</v>
      </c>
      <c r="F78" s="62"/>
      <c r="G78" s="63">
        <f>+G79</f>
        <v>109.4</v>
      </c>
      <c r="H78" s="12"/>
    </row>
    <row r="79" spans="1:8" ht="15.95" customHeight="1">
      <c r="A79" s="58" t="s">
        <v>43</v>
      </c>
      <c r="B79" s="43">
        <v>223</v>
      </c>
      <c r="C79" s="59">
        <v>4</v>
      </c>
      <c r="D79" s="60">
        <v>6</v>
      </c>
      <c r="E79" s="61" t="s">
        <v>44</v>
      </c>
      <c r="F79" s="64"/>
      <c r="G79" s="63">
        <f>G80</f>
        <v>109.4</v>
      </c>
      <c r="H79" s="12"/>
    </row>
    <row r="80" spans="1:8" ht="39" customHeight="1">
      <c r="A80" s="13" t="s">
        <v>100</v>
      </c>
      <c r="B80" s="43">
        <v>223</v>
      </c>
      <c r="C80" s="59">
        <v>4</v>
      </c>
      <c r="D80" s="60">
        <v>6</v>
      </c>
      <c r="E80" s="61" t="s">
        <v>44</v>
      </c>
      <c r="F80" s="64">
        <v>200</v>
      </c>
      <c r="G80" s="71">
        <f>G81</f>
        <v>109.4</v>
      </c>
      <c r="H80" s="12"/>
    </row>
    <row r="81" spans="1:8" ht="30" customHeight="1">
      <c r="A81" s="65" t="s">
        <v>18</v>
      </c>
      <c r="B81" s="43">
        <v>223</v>
      </c>
      <c r="C81" s="66">
        <v>4</v>
      </c>
      <c r="D81" s="67">
        <v>6</v>
      </c>
      <c r="E81" s="61" t="s">
        <v>44</v>
      </c>
      <c r="F81" s="68">
        <v>240</v>
      </c>
      <c r="G81" s="72">
        <v>109.4</v>
      </c>
      <c r="H81" s="12"/>
    </row>
    <row r="82" spans="1:8" ht="15.95" customHeight="1">
      <c r="A82" s="19" t="s">
        <v>45</v>
      </c>
      <c r="B82" s="73">
        <v>223</v>
      </c>
      <c r="C82" s="20">
        <v>4</v>
      </c>
      <c r="D82" s="21">
        <v>9</v>
      </c>
      <c r="E82" s="22" t="s">
        <v>7</v>
      </c>
      <c r="F82" s="23" t="s">
        <v>7</v>
      </c>
      <c r="G82" s="24">
        <f>G83</f>
        <v>1944.3000000000002</v>
      </c>
      <c r="H82" s="12"/>
    </row>
    <row r="83" spans="1:8" ht="37.5" customHeight="1">
      <c r="A83" s="13" t="s">
        <v>158</v>
      </c>
      <c r="B83" s="43">
        <v>223</v>
      </c>
      <c r="C83" s="14">
        <v>4</v>
      </c>
      <c r="D83" s="15">
        <v>9</v>
      </c>
      <c r="E83" s="16" t="s">
        <v>46</v>
      </c>
      <c r="F83" s="23"/>
      <c r="G83" s="30">
        <f>G84+G94</f>
        <v>1944.3000000000002</v>
      </c>
      <c r="H83" s="12"/>
    </row>
    <row r="84" spans="1:8" ht="53.25" customHeight="1">
      <c r="A84" s="13" t="s">
        <v>159</v>
      </c>
      <c r="B84" s="43">
        <v>223</v>
      </c>
      <c r="C84" s="14">
        <v>4</v>
      </c>
      <c r="D84" s="15">
        <v>9</v>
      </c>
      <c r="E84" s="16" t="s">
        <v>160</v>
      </c>
      <c r="F84" s="23"/>
      <c r="G84" s="30">
        <f>G85+G88+G91</f>
        <v>603.9</v>
      </c>
      <c r="H84" s="12"/>
    </row>
    <row r="85" spans="1:8" ht="45.75" customHeight="1">
      <c r="A85" s="13" t="s">
        <v>175</v>
      </c>
      <c r="B85" s="43">
        <v>223</v>
      </c>
      <c r="C85" s="14">
        <v>4</v>
      </c>
      <c r="D85" s="15">
        <v>9</v>
      </c>
      <c r="E85" s="16" t="s">
        <v>162</v>
      </c>
      <c r="F85" s="23"/>
      <c r="G85" s="30">
        <f>G86</f>
        <v>480</v>
      </c>
      <c r="H85" s="12"/>
    </row>
    <row r="86" spans="1:8" ht="33" customHeight="1">
      <c r="A86" s="13" t="s">
        <v>100</v>
      </c>
      <c r="B86" s="43">
        <v>223</v>
      </c>
      <c r="C86" s="14">
        <v>4</v>
      </c>
      <c r="D86" s="15">
        <v>9</v>
      </c>
      <c r="E86" s="16" t="s">
        <v>162</v>
      </c>
      <c r="F86" s="29">
        <v>200</v>
      </c>
      <c r="G86" s="30">
        <f>G87</f>
        <v>480</v>
      </c>
      <c r="H86" s="12"/>
    </row>
    <row r="87" spans="1:8" ht="33" customHeight="1">
      <c r="A87" s="13" t="s">
        <v>18</v>
      </c>
      <c r="B87" s="43">
        <v>223</v>
      </c>
      <c r="C87" s="14">
        <v>4</v>
      </c>
      <c r="D87" s="15">
        <v>9</v>
      </c>
      <c r="E87" s="16" t="s">
        <v>176</v>
      </c>
      <c r="F87" s="29">
        <v>240</v>
      </c>
      <c r="G87" s="30">
        <v>480</v>
      </c>
      <c r="H87" s="12"/>
    </row>
    <row r="88" spans="1:8" ht="62.25" customHeight="1">
      <c r="A88" s="13" t="s">
        <v>54</v>
      </c>
      <c r="B88" s="43">
        <v>223</v>
      </c>
      <c r="C88" s="14">
        <v>4</v>
      </c>
      <c r="D88" s="15">
        <v>9</v>
      </c>
      <c r="E88" s="16" t="s">
        <v>192</v>
      </c>
      <c r="F88" s="29"/>
      <c r="G88" s="30">
        <f>G90</f>
        <v>119.3</v>
      </c>
      <c r="H88" s="12"/>
    </row>
    <row r="89" spans="1:8" ht="33" customHeight="1">
      <c r="A89" s="13" t="s">
        <v>100</v>
      </c>
      <c r="B89" s="43">
        <v>223</v>
      </c>
      <c r="C89" s="14">
        <v>4</v>
      </c>
      <c r="D89" s="15">
        <v>9</v>
      </c>
      <c r="E89" s="16" t="s">
        <v>192</v>
      </c>
      <c r="F89" s="29">
        <v>200</v>
      </c>
      <c r="G89" s="30">
        <f>G90</f>
        <v>119.3</v>
      </c>
      <c r="H89" s="12"/>
    </row>
    <row r="90" spans="1:8" ht="33" customHeight="1">
      <c r="A90" s="25" t="s">
        <v>18</v>
      </c>
      <c r="B90" s="43">
        <v>223</v>
      </c>
      <c r="C90" s="14">
        <v>4</v>
      </c>
      <c r="D90" s="15">
        <v>9</v>
      </c>
      <c r="E90" s="16" t="s">
        <v>192</v>
      </c>
      <c r="F90" s="29">
        <v>240</v>
      </c>
      <c r="G90" s="30">
        <v>119.3</v>
      </c>
      <c r="H90" s="12"/>
    </row>
    <row r="91" spans="1:8" ht="67.5" customHeight="1">
      <c r="A91" s="13" t="s">
        <v>193</v>
      </c>
      <c r="B91" s="43">
        <v>223</v>
      </c>
      <c r="C91" s="14">
        <v>4</v>
      </c>
      <c r="D91" s="15">
        <v>9</v>
      </c>
      <c r="E91" s="16" t="s">
        <v>194</v>
      </c>
      <c r="F91" s="29"/>
      <c r="G91" s="30">
        <f>G92</f>
        <v>4.5999999999999996</v>
      </c>
      <c r="H91" s="12"/>
    </row>
    <row r="92" spans="1:8" ht="33" customHeight="1">
      <c r="A92" s="13" t="s">
        <v>100</v>
      </c>
      <c r="B92" s="43">
        <v>223</v>
      </c>
      <c r="C92" s="14">
        <v>4</v>
      </c>
      <c r="D92" s="15">
        <v>9</v>
      </c>
      <c r="E92" s="16" t="s">
        <v>194</v>
      </c>
      <c r="F92" s="29">
        <v>200</v>
      </c>
      <c r="G92" s="30">
        <f>G93</f>
        <v>4.5999999999999996</v>
      </c>
      <c r="H92" s="12"/>
    </row>
    <row r="93" spans="1:8" ht="33" customHeight="1">
      <c r="A93" s="25" t="s">
        <v>18</v>
      </c>
      <c r="B93" s="43">
        <v>223</v>
      </c>
      <c r="C93" s="14">
        <v>4</v>
      </c>
      <c r="D93" s="15">
        <v>9</v>
      </c>
      <c r="E93" s="16" t="s">
        <v>194</v>
      </c>
      <c r="F93" s="29">
        <v>240</v>
      </c>
      <c r="G93" s="30">
        <v>4.5999999999999996</v>
      </c>
      <c r="H93" s="12"/>
    </row>
    <row r="94" spans="1:8" ht="48.75" customHeight="1">
      <c r="A94" s="13" t="s">
        <v>139</v>
      </c>
      <c r="B94" s="43">
        <v>223</v>
      </c>
      <c r="C94" s="14">
        <v>4</v>
      </c>
      <c r="D94" s="15">
        <v>9</v>
      </c>
      <c r="E94" s="16" t="s">
        <v>138</v>
      </c>
      <c r="F94" s="29"/>
      <c r="G94" s="30">
        <f>G95+G99+G103</f>
        <v>1340.4</v>
      </c>
      <c r="H94" s="12"/>
    </row>
    <row r="95" spans="1:8" ht="25.5" customHeight="1">
      <c r="A95" s="13" t="s">
        <v>140</v>
      </c>
      <c r="B95" s="43">
        <v>223</v>
      </c>
      <c r="C95" s="14">
        <v>4</v>
      </c>
      <c r="D95" s="15">
        <v>9</v>
      </c>
      <c r="E95" s="16" t="s">
        <v>136</v>
      </c>
      <c r="F95" s="23"/>
      <c r="G95" s="30">
        <f>G96</f>
        <v>450</v>
      </c>
      <c r="H95" s="12"/>
    </row>
    <row r="96" spans="1:8" ht="33" customHeight="1">
      <c r="A96" s="13" t="s">
        <v>172</v>
      </c>
      <c r="B96" s="43">
        <v>223</v>
      </c>
      <c r="C96" s="14">
        <v>4</v>
      </c>
      <c r="D96" s="15">
        <v>9</v>
      </c>
      <c r="E96" s="16" t="s">
        <v>137</v>
      </c>
      <c r="F96" s="23"/>
      <c r="G96" s="30">
        <f>G97</f>
        <v>450</v>
      </c>
      <c r="H96" s="12"/>
    </row>
    <row r="97" spans="1:8" ht="32.1" customHeight="1">
      <c r="A97" s="13" t="s">
        <v>100</v>
      </c>
      <c r="B97" s="43">
        <v>223</v>
      </c>
      <c r="C97" s="14">
        <v>4</v>
      </c>
      <c r="D97" s="15">
        <v>9</v>
      </c>
      <c r="E97" s="16" t="s">
        <v>137</v>
      </c>
      <c r="F97" s="29">
        <v>200</v>
      </c>
      <c r="G97" s="30">
        <f>G98</f>
        <v>450</v>
      </c>
      <c r="H97" s="12"/>
    </row>
    <row r="98" spans="1:8" ht="32.1" customHeight="1">
      <c r="A98" s="25" t="s">
        <v>18</v>
      </c>
      <c r="B98" s="43">
        <v>223</v>
      </c>
      <c r="C98" s="14">
        <v>4</v>
      </c>
      <c r="D98" s="15">
        <v>9</v>
      </c>
      <c r="E98" s="16" t="s">
        <v>137</v>
      </c>
      <c r="F98" s="29">
        <v>240</v>
      </c>
      <c r="G98" s="30">
        <v>450</v>
      </c>
      <c r="H98" s="12"/>
    </row>
    <row r="99" spans="1:8" ht="32.1" customHeight="1">
      <c r="A99" s="43" t="s">
        <v>141</v>
      </c>
      <c r="B99" s="43">
        <v>223</v>
      </c>
      <c r="C99" s="14">
        <v>4</v>
      </c>
      <c r="D99" s="15">
        <v>9</v>
      </c>
      <c r="E99" s="16" t="s">
        <v>142</v>
      </c>
      <c r="F99" s="29"/>
      <c r="G99" s="30">
        <f>G100</f>
        <v>564.29999999999995</v>
      </c>
      <c r="H99" s="12"/>
    </row>
    <row r="100" spans="1:8" ht="48" customHeight="1">
      <c r="A100" s="13" t="s">
        <v>177</v>
      </c>
      <c r="B100" s="43">
        <v>223</v>
      </c>
      <c r="C100" s="14">
        <v>4</v>
      </c>
      <c r="D100" s="15">
        <v>9</v>
      </c>
      <c r="E100" s="16" t="s">
        <v>143</v>
      </c>
      <c r="F100" s="29"/>
      <c r="G100" s="30">
        <f>G101</f>
        <v>564.29999999999995</v>
      </c>
      <c r="H100" s="12"/>
    </row>
    <row r="101" spans="1:8" ht="32.1" customHeight="1">
      <c r="A101" s="13" t="s">
        <v>100</v>
      </c>
      <c r="B101" s="43">
        <v>223</v>
      </c>
      <c r="C101" s="14">
        <v>4</v>
      </c>
      <c r="D101" s="15">
        <v>9</v>
      </c>
      <c r="E101" s="16" t="s">
        <v>143</v>
      </c>
      <c r="F101" s="29">
        <v>200</v>
      </c>
      <c r="G101" s="30">
        <f>G102</f>
        <v>564.29999999999995</v>
      </c>
      <c r="H101" s="12"/>
    </row>
    <row r="102" spans="1:8" ht="32.1" customHeight="1">
      <c r="A102" s="25" t="s">
        <v>18</v>
      </c>
      <c r="B102" s="43">
        <v>223</v>
      </c>
      <c r="C102" s="14">
        <v>4</v>
      </c>
      <c r="D102" s="15">
        <v>9</v>
      </c>
      <c r="E102" s="16" t="s">
        <v>143</v>
      </c>
      <c r="F102" s="29">
        <v>240</v>
      </c>
      <c r="G102" s="30">
        <v>564.29999999999995</v>
      </c>
      <c r="H102" s="12"/>
    </row>
    <row r="103" spans="1:8" ht="32.1" customHeight="1">
      <c r="A103" s="13" t="s">
        <v>54</v>
      </c>
      <c r="B103" s="43">
        <v>223</v>
      </c>
      <c r="C103" s="14">
        <v>4</v>
      </c>
      <c r="D103" s="15">
        <v>9</v>
      </c>
      <c r="E103" s="16" t="s">
        <v>191</v>
      </c>
      <c r="F103" s="29"/>
      <c r="G103" s="30">
        <f>G104</f>
        <v>326.10000000000002</v>
      </c>
      <c r="H103" s="12"/>
    </row>
    <row r="104" spans="1:8" ht="32.1" customHeight="1">
      <c r="A104" s="13" t="s">
        <v>100</v>
      </c>
      <c r="B104" s="43">
        <v>223</v>
      </c>
      <c r="C104" s="14">
        <v>4</v>
      </c>
      <c r="D104" s="15">
        <v>9</v>
      </c>
      <c r="E104" s="16" t="s">
        <v>191</v>
      </c>
      <c r="F104" s="29">
        <v>200</v>
      </c>
      <c r="G104" s="30">
        <f>G105</f>
        <v>326.10000000000002</v>
      </c>
      <c r="H104" s="12"/>
    </row>
    <row r="105" spans="1:8" ht="32.1" customHeight="1">
      <c r="A105" s="25" t="s">
        <v>18</v>
      </c>
      <c r="B105" s="43">
        <v>223</v>
      </c>
      <c r="C105" s="14">
        <v>4</v>
      </c>
      <c r="D105" s="15">
        <v>9</v>
      </c>
      <c r="E105" s="16" t="s">
        <v>191</v>
      </c>
      <c r="F105" s="29">
        <v>240</v>
      </c>
      <c r="G105" s="30">
        <v>326.10000000000002</v>
      </c>
      <c r="H105" s="12"/>
    </row>
    <row r="106" spans="1:8" ht="22.5" customHeight="1">
      <c r="A106" s="73" t="s">
        <v>183</v>
      </c>
      <c r="B106" s="43">
        <v>223</v>
      </c>
      <c r="C106" s="14">
        <v>5</v>
      </c>
      <c r="D106" s="15"/>
      <c r="E106" s="16"/>
      <c r="F106" s="29"/>
      <c r="G106" s="24">
        <f>G107</f>
        <v>215.2</v>
      </c>
      <c r="H106" s="12"/>
    </row>
    <row r="107" spans="1:8" ht="21.75" customHeight="1">
      <c r="A107" s="73" t="s">
        <v>184</v>
      </c>
      <c r="B107" s="43">
        <v>223</v>
      </c>
      <c r="C107" s="14">
        <v>5</v>
      </c>
      <c r="D107" s="15">
        <v>3</v>
      </c>
      <c r="E107" s="16"/>
      <c r="F107" s="29"/>
      <c r="G107" s="30">
        <v>215.2</v>
      </c>
      <c r="H107" s="12"/>
    </row>
    <row r="108" spans="1:8" ht="32.1" customHeight="1">
      <c r="A108" s="43" t="s">
        <v>185</v>
      </c>
      <c r="B108" s="43">
        <v>223</v>
      </c>
      <c r="C108" s="14">
        <v>5</v>
      </c>
      <c r="D108" s="27">
        <v>3</v>
      </c>
      <c r="E108" s="44" t="s">
        <v>186</v>
      </c>
      <c r="F108" s="210"/>
      <c r="G108" s="30">
        <f>G109</f>
        <v>159.19999999999999</v>
      </c>
      <c r="H108" s="12"/>
    </row>
    <row r="109" spans="1:8" ht="32.1" customHeight="1">
      <c r="A109" s="13" t="s">
        <v>100</v>
      </c>
      <c r="B109" s="43">
        <v>223</v>
      </c>
      <c r="C109" s="14">
        <v>5</v>
      </c>
      <c r="D109" s="27">
        <v>3</v>
      </c>
      <c r="E109" s="44" t="s">
        <v>186</v>
      </c>
      <c r="F109" s="210">
        <v>200</v>
      </c>
      <c r="G109" s="30">
        <f>G110</f>
        <v>159.19999999999999</v>
      </c>
      <c r="H109" s="12"/>
    </row>
    <row r="110" spans="1:8" ht="32.1" customHeight="1">
      <c r="A110" s="25" t="s">
        <v>18</v>
      </c>
      <c r="B110" s="43">
        <v>223</v>
      </c>
      <c r="C110" s="14">
        <v>5</v>
      </c>
      <c r="D110" s="27">
        <v>3</v>
      </c>
      <c r="E110" s="44" t="s">
        <v>186</v>
      </c>
      <c r="F110" s="210">
        <v>240</v>
      </c>
      <c r="G110" s="30">
        <v>159.19999999999999</v>
      </c>
      <c r="H110" s="12"/>
    </row>
    <row r="111" spans="1:8" ht="32.1" customHeight="1">
      <c r="A111" s="43" t="s">
        <v>189</v>
      </c>
      <c r="B111" s="43">
        <v>223</v>
      </c>
      <c r="C111" s="14">
        <v>5</v>
      </c>
      <c r="D111" s="27">
        <v>3</v>
      </c>
      <c r="E111" s="231" t="s">
        <v>190</v>
      </c>
      <c r="F111" s="210"/>
      <c r="G111" s="30">
        <v>56</v>
      </c>
      <c r="H111" s="12"/>
    </row>
    <row r="112" spans="1:8" ht="32.1" customHeight="1">
      <c r="A112" s="13" t="s">
        <v>100</v>
      </c>
      <c r="B112" s="43">
        <v>223</v>
      </c>
      <c r="C112" s="14">
        <v>5</v>
      </c>
      <c r="D112" s="27">
        <v>3</v>
      </c>
      <c r="E112" s="231" t="s">
        <v>190</v>
      </c>
      <c r="F112" s="210">
        <v>200</v>
      </c>
      <c r="G112" s="30">
        <v>56</v>
      </c>
      <c r="H112" s="12"/>
    </row>
    <row r="113" spans="1:8" ht="32.1" customHeight="1">
      <c r="A113" s="25" t="s">
        <v>18</v>
      </c>
      <c r="B113" s="43">
        <v>223</v>
      </c>
      <c r="C113" s="14">
        <v>5</v>
      </c>
      <c r="D113" s="27">
        <v>3</v>
      </c>
      <c r="E113" s="231" t="s">
        <v>190</v>
      </c>
      <c r="F113" s="210">
        <v>240</v>
      </c>
      <c r="G113" s="30">
        <v>56</v>
      </c>
      <c r="H113" s="12"/>
    </row>
    <row r="114" spans="1:8" ht="15.95" customHeight="1">
      <c r="A114" s="228" t="s">
        <v>49</v>
      </c>
      <c r="B114" s="73">
        <v>223</v>
      </c>
      <c r="C114" s="76">
        <v>8</v>
      </c>
      <c r="D114" s="77" t="s">
        <v>7</v>
      </c>
      <c r="E114" s="82" t="s">
        <v>7</v>
      </c>
      <c r="F114" s="83" t="s">
        <v>7</v>
      </c>
      <c r="G114" s="84">
        <f>G115</f>
        <v>2066</v>
      </c>
      <c r="H114" s="12"/>
    </row>
    <row r="115" spans="1:8" ht="47.25" customHeight="1">
      <c r="A115" s="46" t="s">
        <v>150</v>
      </c>
      <c r="B115" s="43">
        <v>223</v>
      </c>
      <c r="C115" s="78">
        <v>8</v>
      </c>
      <c r="D115" s="79">
        <v>1</v>
      </c>
      <c r="E115" s="16" t="s">
        <v>51</v>
      </c>
      <c r="F115" s="89"/>
      <c r="G115" s="90">
        <f>G116+G119+G122</f>
        <v>2066</v>
      </c>
      <c r="H115" s="12"/>
    </row>
    <row r="116" spans="1:8" ht="15.95" customHeight="1">
      <c r="A116" s="227" t="s">
        <v>163</v>
      </c>
      <c r="B116" s="43">
        <v>223</v>
      </c>
      <c r="C116" s="7">
        <v>8</v>
      </c>
      <c r="D116" s="8">
        <v>1</v>
      </c>
      <c r="E116" s="9" t="s">
        <v>164</v>
      </c>
      <c r="F116" s="91"/>
      <c r="G116" s="92">
        <f>G117</f>
        <v>297</v>
      </c>
      <c r="H116" s="12"/>
    </row>
    <row r="117" spans="1:8" ht="15.95" customHeight="1">
      <c r="A117" s="46" t="s">
        <v>26</v>
      </c>
      <c r="B117" s="43">
        <v>223</v>
      </c>
      <c r="C117" s="78">
        <v>8</v>
      </c>
      <c r="D117" s="79">
        <v>1</v>
      </c>
      <c r="E117" s="16" t="s">
        <v>164</v>
      </c>
      <c r="F117" s="91">
        <v>500</v>
      </c>
      <c r="G117" s="92">
        <f>G118</f>
        <v>297</v>
      </c>
      <c r="H117" s="12"/>
    </row>
    <row r="118" spans="1:8" ht="15.95" customHeight="1">
      <c r="A118" s="46" t="s">
        <v>27</v>
      </c>
      <c r="B118" s="43">
        <v>223</v>
      </c>
      <c r="C118" s="78">
        <v>8</v>
      </c>
      <c r="D118" s="79">
        <v>1</v>
      </c>
      <c r="E118" s="16" t="s">
        <v>164</v>
      </c>
      <c r="F118" s="91">
        <v>540</v>
      </c>
      <c r="G118" s="92">
        <v>297</v>
      </c>
      <c r="H118" s="12"/>
    </row>
    <row r="119" spans="1:8" ht="48.75" customHeight="1">
      <c r="A119" s="222" t="s">
        <v>151</v>
      </c>
      <c r="B119" s="43">
        <v>223</v>
      </c>
      <c r="C119" s="78">
        <v>8</v>
      </c>
      <c r="D119" s="79">
        <v>1</v>
      </c>
      <c r="E119" s="16" t="s">
        <v>52</v>
      </c>
      <c r="F119" s="91"/>
      <c r="G119" s="92">
        <f>G120</f>
        <v>209.1</v>
      </c>
      <c r="H119" s="12"/>
    </row>
    <row r="120" spans="1:8" ht="32.1" customHeight="1">
      <c r="A120" s="13" t="s">
        <v>100</v>
      </c>
      <c r="B120" s="43">
        <v>223</v>
      </c>
      <c r="C120" s="93">
        <v>8</v>
      </c>
      <c r="D120" s="94">
        <v>1</v>
      </c>
      <c r="E120" s="16" t="s">
        <v>52</v>
      </c>
      <c r="F120" s="95">
        <v>200</v>
      </c>
      <c r="G120" s="96">
        <f>G121</f>
        <v>209.1</v>
      </c>
      <c r="H120" s="12"/>
    </row>
    <row r="121" spans="1:8" ht="15.95" customHeight="1">
      <c r="A121" s="97" t="s">
        <v>18</v>
      </c>
      <c r="B121" s="43">
        <v>223</v>
      </c>
      <c r="C121" s="98">
        <v>8</v>
      </c>
      <c r="D121" s="99">
        <v>1</v>
      </c>
      <c r="E121" s="16" t="s">
        <v>52</v>
      </c>
      <c r="F121" s="100">
        <v>240</v>
      </c>
      <c r="G121" s="101">
        <v>209.1</v>
      </c>
      <c r="H121" s="12"/>
    </row>
    <row r="122" spans="1:8" ht="56.45" customHeight="1">
      <c r="A122" s="13" t="s">
        <v>54</v>
      </c>
      <c r="B122" s="43">
        <v>223</v>
      </c>
      <c r="C122" s="93">
        <v>8</v>
      </c>
      <c r="D122" s="94">
        <v>1</v>
      </c>
      <c r="E122" s="16" t="s">
        <v>55</v>
      </c>
      <c r="F122" s="95"/>
      <c r="G122" s="96">
        <f>G123+G125+G127</f>
        <v>1559.9</v>
      </c>
      <c r="H122" s="12"/>
    </row>
    <row r="123" spans="1:8" ht="15.95" customHeight="1">
      <c r="A123" s="43" t="s">
        <v>13</v>
      </c>
      <c r="B123" s="43">
        <v>223</v>
      </c>
      <c r="C123" s="93">
        <v>8</v>
      </c>
      <c r="D123" s="94">
        <v>1</v>
      </c>
      <c r="E123" s="16" t="s">
        <v>55</v>
      </c>
      <c r="F123" s="95">
        <v>100</v>
      </c>
      <c r="G123" s="96">
        <f>G124</f>
        <v>1207.8</v>
      </c>
      <c r="H123" s="12"/>
    </row>
    <row r="124" spans="1:8" ht="15.95" customHeight="1">
      <c r="A124" s="102" t="s">
        <v>53</v>
      </c>
      <c r="B124" s="43">
        <v>223</v>
      </c>
      <c r="C124" s="93">
        <v>8</v>
      </c>
      <c r="D124" s="94">
        <v>1</v>
      </c>
      <c r="E124" s="16" t="s">
        <v>55</v>
      </c>
      <c r="F124" s="95">
        <v>110</v>
      </c>
      <c r="G124" s="96">
        <v>1207.8</v>
      </c>
      <c r="H124" s="12"/>
    </row>
    <row r="125" spans="1:8" ht="15.95" customHeight="1">
      <c r="A125" s="97" t="s">
        <v>48</v>
      </c>
      <c r="B125" s="43">
        <v>223</v>
      </c>
      <c r="C125" s="93">
        <v>8</v>
      </c>
      <c r="D125" s="94">
        <v>1</v>
      </c>
      <c r="E125" s="16" t="s">
        <v>55</v>
      </c>
      <c r="F125" s="95">
        <v>200</v>
      </c>
      <c r="G125" s="96">
        <f>G126</f>
        <v>337.6</v>
      </c>
      <c r="H125" s="12"/>
    </row>
    <row r="126" spans="1:8" s="51" customFormat="1" ht="32.1" customHeight="1">
      <c r="A126" s="97" t="s">
        <v>18</v>
      </c>
      <c r="B126" s="43">
        <v>223</v>
      </c>
      <c r="C126" s="93">
        <v>8</v>
      </c>
      <c r="D126" s="94">
        <v>1</v>
      </c>
      <c r="E126" s="16" t="s">
        <v>55</v>
      </c>
      <c r="F126" s="95">
        <v>240</v>
      </c>
      <c r="G126" s="96">
        <v>337.6</v>
      </c>
      <c r="H126" s="50"/>
    </row>
    <row r="127" spans="1:8" ht="21" customHeight="1">
      <c r="A127" s="43" t="s">
        <v>19</v>
      </c>
      <c r="B127" s="43">
        <v>223</v>
      </c>
      <c r="C127" s="93">
        <v>8</v>
      </c>
      <c r="D127" s="94">
        <v>1</v>
      </c>
      <c r="E127" s="16" t="s">
        <v>55</v>
      </c>
      <c r="F127" s="95">
        <v>800</v>
      </c>
      <c r="G127" s="96">
        <f>G128</f>
        <v>14.5</v>
      </c>
      <c r="H127" s="12"/>
    </row>
    <row r="128" spans="1:8" ht="19.5" customHeight="1">
      <c r="A128" s="43" t="s">
        <v>20</v>
      </c>
      <c r="B128" s="43">
        <v>223</v>
      </c>
      <c r="C128" s="93">
        <v>8</v>
      </c>
      <c r="D128" s="94">
        <v>1</v>
      </c>
      <c r="E128" s="16" t="s">
        <v>55</v>
      </c>
      <c r="F128" s="95">
        <v>850</v>
      </c>
      <c r="G128" s="96">
        <v>14.5</v>
      </c>
      <c r="H128" s="12"/>
    </row>
    <row r="129" spans="1:8" ht="18.75" customHeight="1">
      <c r="A129" s="19" t="s">
        <v>58</v>
      </c>
      <c r="B129" s="73">
        <v>223</v>
      </c>
      <c r="C129" s="76">
        <v>10</v>
      </c>
      <c r="D129" s="94"/>
      <c r="E129" s="16"/>
      <c r="F129" s="95"/>
      <c r="G129" s="24">
        <f>G130</f>
        <v>140</v>
      </c>
      <c r="H129" s="12"/>
    </row>
    <row r="130" spans="1:8" ht="18.75" customHeight="1">
      <c r="A130" s="75" t="s">
        <v>59</v>
      </c>
      <c r="B130" s="73">
        <v>223</v>
      </c>
      <c r="C130" s="76">
        <v>10</v>
      </c>
      <c r="D130" s="77">
        <v>1</v>
      </c>
      <c r="E130" s="82" t="s">
        <v>7</v>
      </c>
      <c r="F130" s="83" t="s">
        <v>7</v>
      </c>
      <c r="G130" s="84">
        <f>G131</f>
        <v>140</v>
      </c>
      <c r="H130" s="12"/>
    </row>
    <row r="131" spans="1:8" ht="19.5" customHeight="1">
      <c r="A131" s="103" t="s">
        <v>60</v>
      </c>
      <c r="B131" s="43">
        <v>223</v>
      </c>
      <c r="C131" s="98">
        <v>10</v>
      </c>
      <c r="D131" s="99">
        <v>1</v>
      </c>
      <c r="E131" s="45" t="s">
        <v>10</v>
      </c>
      <c r="F131" s="100" t="s">
        <v>7</v>
      </c>
      <c r="G131" s="101">
        <f>G132</f>
        <v>140</v>
      </c>
      <c r="H131" s="12"/>
    </row>
    <row r="132" spans="1:8" ht="32.1" customHeight="1">
      <c r="A132" s="104" t="s">
        <v>61</v>
      </c>
      <c r="B132" s="43">
        <v>223</v>
      </c>
      <c r="C132" s="78">
        <v>10</v>
      </c>
      <c r="D132" s="79">
        <v>1</v>
      </c>
      <c r="E132" s="16" t="s">
        <v>98</v>
      </c>
      <c r="F132" s="91" t="s">
        <v>7</v>
      </c>
      <c r="G132" s="92">
        <f>G133</f>
        <v>140</v>
      </c>
      <c r="H132" s="12"/>
    </row>
    <row r="133" spans="1:8" ht="18.75">
      <c r="A133" s="80" t="s">
        <v>62</v>
      </c>
      <c r="B133" s="43">
        <v>223</v>
      </c>
      <c r="C133" s="93">
        <v>10</v>
      </c>
      <c r="D133" s="94">
        <v>1</v>
      </c>
      <c r="E133" s="16" t="s">
        <v>98</v>
      </c>
      <c r="F133" s="95">
        <v>300</v>
      </c>
      <c r="G133" s="96">
        <f>G134</f>
        <v>140</v>
      </c>
      <c r="H133" s="12"/>
    </row>
    <row r="134" spans="1:8" ht="33.75" customHeight="1">
      <c r="A134" s="25" t="s">
        <v>179</v>
      </c>
      <c r="B134" s="43">
        <v>223</v>
      </c>
      <c r="C134" s="93">
        <v>10</v>
      </c>
      <c r="D134" s="94">
        <v>1</v>
      </c>
      <c r="E134" s="44" t="s">
        <v>98</v>
      </c>
      <c r="F134" s="95">
        <v>320</v>
      </c>
      <c r="G134" s="96">
        <v>140</v>
      </c>
      <c r="H134" s="12"/>
    </row>
    <row r="135" spans="1:8" ht="22.5" customHeight="1">
      <c r="A135" s="108" t="s">
        <v>65</v>
      </c>
      <c r="B135" s="43"/>
      <c r="C135" s="109"/>
      <c r="D135" s="109"/>
      <c r="E135" s="110"/>
      <c r="F135" s="111"/>
      <c r="G135" s="84">
        <f>G18+G63+G76+G114+G129+G70+G106</f>
        <v>7948.2</v>
      </c>
      <c r="H135" s="12"/>
    </row>
    <row r="136" spans="1:8" ht="15.75">
      <c r="A136" s="112"/>
      <c r="B136" s="112"/>
      <c r="C136" s="113"/>
      <c r="D136" s="113"/>
      <c r="E136" s="34"/>
      <c r="F136" s="114"/>
      <c r="G136" s="115"/>
      <c r="H136" s="116"/>
    </row>
    <row r="137" spans="1:8" ht="12" customHeight="1">
      <c r="A137" s="117"/>
      <c r="B137" s="117"/>
      <c r="C137" s="118"/>
      <c r="D137" s="118"/>
      <c r="E137" s="119"/>
      <c r="F137" s="120"/>
      <c r="G137" s="121"/>
      <c r="H137" s="116"/>
    </row>
    <row r="138" spans="1:8" ht="12.75" customHeight="1">
      <c r="A138" s="112"/>
      <c r="B138" s="112"/>
      <c r="C138" s="118"/>
      <c r="D138" s="118"/>
      <c r="E138" s="122"/>
      <c r="F138" s="120"/>
      <c r="G138" s="121"/>
      <c r="H138" s="116"/>
    </row>
    <row r="139" spans="1:8" ht="12.75" customHeight="1">
      <c r="A139" s="112"/>
      <c r="B139" s="112"/>
      <c r="C139" s="123"/>
      <c r="D139" s="123"/>
      <c r="E139" s="122"/>
      <c r="F139" s="120"/>
      <c r="G139" s="121"/>
      <c r="H139" s="116"/>
    </row>
    <row r="140" spans="1:8" ht="12.75" customHeight="1">
      <c r="A140" s="112"/>
      <c r="B140" s="112"/>
      <c r="C140" s="124"/>
      <c r="D140" s="124"/>
      <c r="E140" s="121"/>
      <c r="F140" s="124"/>
      <c r="G140" s="124"/>
      <c r="H140" s="116"/>
    </row>
    <row r="141" spans="1:8" ht="14.25" customHeight="1">
      <c r="A141" s="112"/>
      <c r="B141" s="112"/>
      <c r="C141" s="123"/>
      <c r="D141" s="123"/>
      <c r="E141" s="124"/>
      <c r="F141" s="120"/>
      <c r="G141" s="121"/>
      <c r="H141" s="116"/>
    </row>
    <row r="142" spans="1:8" ht="15.75">
      <c r="A142" s="113"/>
      <c r="B142" s="113"/>
      <c r="C142" s="125"/>
      <c r="D142" s="125"/>
      <c r="E142" s="121"/>
      <c r="F142" s="125"/>
      <c r="G142" s="125"/>
    </row>
    <row r="143" spans="1:8" ht="15.75">
      <c r="A143" s="126"/>
      <c r="B143" s="126"/>
    </row>
    <row r="144" spans="1:8" ht="15.75">
      <c r="A144" s="126"/>
      <c r="B144" s="126"/>
    </row>
    <row r="145" spans="1:2" ht="15">
      <c r="A145" s="127"/>
      <c r="B145" s="127"/>
    </row>
    <row r="146" spans="1:2" ht="15">
      <c r="A146" s="128"/>
      <c r="B146" s="128"/>
    </row>
    <row r="147" spans="1:2" ht="15">
      <c r="A147" s="127"/>
      <c r="B147" s="127"/>
    </row>
  </sheetData>
  <mergeCells count="6">
    <mergeCell ref="A12:G14"/>
    <mergeCell ref="F1:G1"/>
    <mergeCell ref="E2:G4"/>
    <mergeCell ref="E5:G5"/>
    <mergeCell ref="A7:G8"/>
    <mergeCell ref="F10:G1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"/>
  <sheetViews>
    <sheetView showGridLines="0" view="pageBreakPreview" topLeftCell="A43" zoomScale="78" zoomScaleSheetLayoutView="78" workbookViewId="0">
      <selection activeCell="F72" sqref="F72"/>
    </sheetView>
  </sheetViews>
  <sheetFormatPr defaultColWidth="9.140625"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1.5703125" style="5" customWidth="1"/>
    <col min="8" max="244" width="9.140625" style="5" customWidth="1"/>
    <col min="245" max="16384" width="9.140625" style="5"/>
  </cols>
  <sheetData>
    <row r="1" spans="1:8" hidden="1">
      <c r="A1" s="130"/>
      <c r="B1" s="130"/>
      <c r="C1" s="130"/>
      <c r="D1" s="130"/>
      <c r="E1" s="130"/>
      <c r="F1" s="232" t="s">
        <v>80</v>
      </c>
      <c r="G1" s="232"/>
    </row>
    <row r="2" spans="1:8" hidden="1">
      <c r="A2" s="130"/>
      <c r="B2" s="130"/>
      <c r="C2" s="130"/>
      <c r="D2" s="130"/>
      <c r="E2" s="234" t="s">
        <v>70</v>
      </c>
      <c r="F2" s="234"/>
      <c r="G2" s="234"/>
    </row>
    <row r="3" spans="1:8" hidden="1">
      <c r="A3" s="130"/>
      <c r="B3" s="130"/>
      <c r="C3" s="130"/>
      <c r="D3" s="130"/>
      <c r="E3" s="234"/>
      <c r="F3" s="234"/>
      <c r="G3" s="234"/>
    </row>
    <row r="4" spans="1:8" hidden="1">
      <c r="A4" s="130"/>
      <c r="B4" s="130"/>
      <c r="C4" s="130"/>
      <c r="D4" s="130"/>
      <c r="E4" s="234"/>
      <c r="F4" s="234"/>
      <c r="G4" s="234"/>
    </row>
    <row r="5" spans="1:8" hidden="1">
      <c r="A5" s="130"/>
      <c r="B5" s="130"/>
      <c r="C5" s="130"/>
      <c r="D5" s="130"/>
      <c r="E5" s="232" t="s">
        <v>69</v>
      </c>
      <c r="F5" s="232"/>
      <c r="G5" s="232"/>
    </row>
    <row r="6" spans="1:8" hidden="1">
      <c r="A6" s="130"/>
      <c r="B6" s="130"/>
      <c r="C6" s="130"/>
      <c r="D6" s="130"/>
      <c r="E6" s="130"/>
      <c r="F6" s="130"/>
      <c r="G6" s="130"/>
    </row>
    <row r="7" spans="1:8" hidden="1">
      <c r="A7" s="238" t="s">
        <v>81</v>
      </c>
      <c r="B7" s="238"/>
      <c r="C7" s="238"/>
      <c r="D7" s="238"/>
      <c r="E7" s="238"/>
      <c r="F7" s="238"/>
      <c r="G7" s="238"/>
    </row>
    <row r="8" spans="1:8" hidden="1">
      <c r="A8" s="238"/>
      <c r="B8" s="238"/>
      <c r="C8" s="238"/>
      <c r="D8" s="238"/>
      <c r="E8" s="238"/>
      <c r="F8" s="238"/>
      <c r="G8" s="238"/>
    </row>
    <row r="9" spans="1:8" ht="6.6" hidden="1" customHeight="1">
      <c r="A9" s="133"/>
      <c r="B9" s="133"/>
      <c r="C9" s="133"/>
      <c r="D9" s="133"/>
      <c r="E9" s="133"/>
      <c r="F9" s="133"/>
      <c r="G9" s="133"/>
    </row>
    <row r="10" spans="1:8" ht="15.6" customHeight="1">
      <c r="A10" s="133"/>
      <c r="B10" s="133"/>
      <c r="C10" s="133"/>
      <c r="D10" s="133"/>
      <c r="E10" s="133"/>
      <c r="F10" s="234" t="s">
        <v>76</v>
      </c>
      <c r="G10" s="234"/>
      <c r="H10" s="234"/>
    </row>
    <row r="11" spans="1:8" ht="13.15" customHeight="1">
      <c r="A11" s="130"/>
      <c r="B11" s="130"/>
      <c r="C11" s="130"/>
      <c r="D11" s="130"/>
      <c r="E11" s="130"/>
      <c r="F11" s="234" t="s">
        <v>83</v>
      </c>
      <c r="G11" s="234"/>
      <c r="H11" s="234"/>
    </row>
    <row r="12" spans="1:8">
      <c r="A12" s="236" t="s">
        <v>110</v>
      </c>
      <c r="B12" s="236"/>
      <c r="C12" s="236"/>
      <c r="D12" s="236"/>
      <c r="E12" s="236"/>
      <c r="F12" s="236"/>
      <c r="G12" s="236"/>
      <c r="H12" s="236"/>
    </row>
    <row r="13" spans="1:8">
      <c r="A13" s="236"/>
      <c r="B13" s="236"/>
      <c r="C13" s="236"/>
      <c r="D13" s="236"/>
      <c r="E13" s="236"/>
      <c r="F13" s="236"/>
      <c r="G13" s="236"/>
      <c r="H13" s="236"/>
    </row>
    <row r="14" spans="1:8" ht="13.15" customHeight="1">
      <c r="A14" s="236"/>
      <c r="B14" s="236"/>
      <c r="C14" s="236"/>
      <c r="D14" s="236"/>
      <c r="E14" s="236"/>
      <c r="F14" s="236"/>
      <c r="G14" s="236"/>
      <c r="H14" s="236"/>
    </row>
    <row r="15" spans="1:8">
      <c r="G15" s="254" t="s">
        <v>78</v>
      </c>
      <c r="H15" s="254"/>
    </row>
    <row r="16" spans="1:8" ht="15" customHeight="1">
      <c r="A16" s="240" t="s">
        <v>0</v>
      </c>
      <c r="B16" s="240" t="s">
        <v>82</v>
      </c>
      <c r="C16" s="240" t="s">
        <v>1</v>
      </c>
      <c r="D16" s="240" t="s">
        <v>2</v>
      </c>
      <c r="E16" s="240" t="s">
        <v>3</v>
      </c>
      <c r="F16" s="240" t="s">
        <v>4</v>
      </c>
      <c r="G16" s="242" t="s">
        <v>5</v>
      </c>
      <c r="H16" s="243"/>
    </row>
    <row r="17" spans="1:8" ht="32.25" customHeight="1">
      <c r="A17" s="241"/>
      <c r="B17" s="241"/>
      <c r="C17" s="241"/>
      <c r="D17" s="241"/>
      <c r="E17" s="241"/>
      <c r="F17" s="241"/>
      <c r="G17" s="1">
        <v>2018</v>
      </c>
      <c r="H17" s="3">
        <v>2019</v>
      </c>
    </row>
    <row r="18" spans="1:8" ht="27.6" customHeight="1">
      <c r="A18" s="6" t="s">
        <v>155</v>
      </c>
      <c r="B18" s="163"/>
      <c r="C18" s="163"/>
      <c r="D18" s="163"/>
      <c r="E18" s="163"/>
      <c r="F18" s="163"/>
      <c r="G18" s="180"/>
      <c r="H18" s="180"/>
    </row>
    <row r="19" spans="1:8" ht="15.95" customHeight="1">
      <c r="A19" s="6" t="s">
        <v>6</v>
      </c>
      <c r="B19" s="73"/>
      <c r="C19" s="7">
        <v>1</v>
      </c>
      <c r="D19" s="8" t="s">
        <v>7</v>
      </c>
      <c r="E19" s="9" t="s">
        <v>7</v>
      </c>
      <c r="F19" s="10" t="s">
        <v>7</v>
      </c>
      <c r="G19" s="11">
        <f>G20+G25+G35+G40</f>
        <v>1497.8</v>
      </c>
      <c r="H19" s="11">
        <f>H20+H25+H35+H40</f>
        <v>1426.8</v>
      </c>
    </row>
    <row r="20" spans="1:8" ht="32.1" customHeight="1">
      <c r="A20" s="6" t="s">
        <v>8</v>
      </c>
      <c r="B20" s="73"/>
      <c r="C20" s="7">
        <v>1</v>
      </c>
      <c r="D20" s="8">
        <v>2</v>
      </c>
      <c r="E20" s="9" t="s">
        <v>7</v>
      </c>
      <c r="F20" s="10" t="s">
        <v>7</v>
      </c>
      <c r="G20" s="11">
        <f t="shared" ref="G20:H23" si="0">G21</f>
        <v>464.3</v>
      </c>
      <c r="H20" s="11">
        <f t="shared" si="0"/>
        <v>464.3</v>
      </c>
    </row>
    <row r="21" spans="1:8" ht="15.95" customHeight="1">
      <c r="A21" s="13" t="s">
        <v>9</v>
      </c>
      <c r="B21" s="43"/>
      <c r="C21" s="14">
        <v>1</v>
      </c>
      <c r="D21" s="15">
        <v>2</v>
      </c>
      <c r="E21" s="16" t="s">
        <v>10</v>
      </c>
      <c r="F21" s="17" t="s">
        <v>7</v>
      </c>
      <c r="G21" s="18">
        <f t="shared" si="0"/>
        <v>464.3</v>
      </c>
      <c r="H21" s="18">
        <f t="shared" si="0"/>
        <v>464.3</v>
      </c>
    </row>
    <row r="22" spans="1:8" ht="15.95" customHeight="1">
      <c r="A22" s="13" t="s">
        <v>11</v>
      </c>
      <c r="B22" s="43"/>
      <c r="C22" s="14">
        <v>1</v>
      </c>
      <c r="D22" s="15">
        <v>2</v>
      </c>
      <c r="E22" s="16" t="s">
        <v>12</v>
      </c>
      <c r="F22" s="17" t="s">
        <v>7</v>
      </c>
      <c r="G22" s="18">
        <f t="shared" si="0"/>
        <v>464.3</v>
      </c>
      <c r="H22" s="18">
        <f t="shared" si="0"/>
        <v>464.3</v>
      </c>
    </row>
    <row r="23" spans="1:8" ht="63.95" customHeight="1">
      <c r="A23" s="13" t="s">
        <v>13</v>
      </c>
      <c r="B23" s="43"/>
      <c r="C23" s="14">
        <v>1</v>
      </c>
      <c r="D23" s="15">
        <v>2</v>
      </c>
      <c r="E23" s="16" t="s">
        <v>12</v>
      </c>
      <c r="F23" s="17">
        <v>100</v>
      </c>
      <c r="G23" s="18">
        <f t="shared" si="0"/>
        <v>464.3</v>
      </c>
      <c r="H23" s="18">
        <f t="shared" si="0"/>
        <v>464.3</v>
      </c>
    </row>
    <row r="24" spans="1:8" ht="32.1" customHeight="1">
      <c r="A24" s="43" t="s">
        <v>14</v>
      </c>
      <c r="B24" s="43"/>
      <c r="C24" s="27">
        <v>1</v>
      </c>
      <c r="D24" s="27">
        <v>2</v>
      </c>
      <c r="E24" s="44" t="s">
        <v>12</v>
      </c>
      <c r="F24" s="29">
        <v>120</v>
      </c>
      <c r="G24" s="30">
        <v>464.3</v>
      </c>
      <c r="H24" s="30">
        <v>464.3</v>
      </c>
    </row>
    <row r="25" spans="1:8" ht="48" customHeight="1">
      <c r="A25" s="37" t="s">
        <v>21</v>
      </c>
      <c r="B25" s="73"/>
      <c r="C25" s="38">
        <v>1</v>
      </c>
      <c r="D25" s="39">
        <v>4</v>
      </c>
      <c r="E25" s="40" t="s">
        <v>7</v>
      </c>
      <c r="F25" s="41" t="s">
        <v>7</v>
      </c>
      <c r="G25" s="42">
        <f>G26</f>
        <v>1006.5</v>
      </c>
      <c r="H25" s="42">
        <f>H26+H30</f>
        <v>935.5</v>
      </c>
    </row>
    <row r="26" spans="1:8" ht="15.95" customHeight="1">
      <c r="A26" s="25" t="s">
        <v>9</v>
      </c>
      <c r="B26" s="43"/>
      <c r="C26" s="26">
        <v>1</v>
      </c>
      <c r="D26" s="27">
        <v>4</v>
      </c>
      <c r="E26" s="28" t="s">
        <v>10</v>
      </c>
      <c r="F26" s="23"/>
      <c r="G26" s="24">
        <f>G27+G32</f>
        <v>1006.5</v>
      </c>
      <c r="H26" s="24">
        <f>H27+H32</f>
        <v>915.5</v>
      </c>
    </row>
    <row r="27" spans="1:8" ht="32.1" customHeight="1">
      <c r="A27" s="13" t="s">
        <v>22</v>
      </c>
      <c r="B27" s="43"/>
      <c r="C27" s="14">
        <v>1</v>
      </c>
      <c r="D27" s="15">
        <v>4</v>
      </c>
      <c r="E27" s="16" t="s">
        <v>23</v>
      </c>
      <c r="F27" s="17"/>
      <c r="G27" s="18">
        <f>G28+G30</f>
        <v>1006.4</v>
      </c>
      <c r="H27" s="18">
        <f>H28</f>
        <v>915.4</v>
      </c>
    </row>
    <row r="28" spans="1:8" ht="63.95" customHeight="1">
      <c r="A28" s="13" t="s">
        <v>13</v>
      </c>
      <c r="B28" s="43"/>
      <c r="C28" s="14">
        <v>1</v>
      </c>
      <c r="D28" s="15">
        <v>4</v>
      </c>
      <c r="E28" s="16" t="s">
        <v>23</v>
      </c>
      <c r="F28" s="17">
        <v>100</v>
      </c>
      <c r="G28" s="18">
        <f>G29</f>
        <v>986.4</v>
      </c>
      <c r="H28" s="18">
        <f>H29</f>
        <v>915.4</v>
      </c>
    </row>
    <row r="29" spans="1:8" ht="32.1" customHeight="1">
      <c r="A29" s="43" t="s">
        <v>14</v>
      </c>
      <c r="B29" s="43"/>
      <c r="C29" s="27">
        <v>1</v>
      </c>
      <c r="D29" s="27">
        <v>4</v>
      </c>
      <c r="E29" s="44" t="s">
        <v>23</v>
      </c>
      <c r="F29" s="29">
        <v>120</v>
      </c>
      <c r="G29" s="30">
        <v>986.4</v>
      </c>
      <c r="H29" s="30">
        <v>915.4</v>
      </c>
    </row>
    <row r="30" spans="1:8" ht="15.95" customHeight="1">
      <c r="A30" s="43" t="s">
        <v>19</v>
      </c>
      <c r="B30" s="43"/>
      <c r="C30" s="209">
        <v>1</v>
      </c>
      <c r="D30" s="209">
        <v>4</v>
      </c>
      <c r="E30" s="204" t="s">
        <v>17</v>
      </c>
      <c r="F30" s="210">
        <v>800</v>
      </c>
      <c r="G30" s="211">
        <f>G31</f>
        <v>20</v>
      </c>
      <c r="H30" s="211">
        <f>H31</f>
        <v>20</v>
      </c>
    </row>
    <row r="31" spans="1:8" ht="21.75" customHeight="1">
      <c r="A31" s="43" t="s">
        <v>20</v>
      </c>
      <c r="B31" s="43"/>
      <c r="C31" s="209">
        <v>1</v>
      </c>
      <c r="D31" s="209">
        <v>4</v>
      </c>
      <c r="E31" s="204" t="s">
        <v>17</v>
      </c>
      <c r="F31" s="210">
        <v>850</v>
      </c>
      <c r="G31" s="211">
        <v>20</v>
      </c>
      <c r="H31" s="211">
        <v>20</v>
      </c>
    </row>
    <row r="32" spans="1:8" ht="32.1" customHeight="1">
      <c r="A32" s="73" t="s">
        <v>67</v>
      </c>
      <c r="B32" s="43"/>
      <c r="C32" s="209">
        <v>1</v>
      </c>
      <c r="D32" s="209">
        <v>4</v>
      </c>
      <c r="E32" s="212" t="s">
        <v>66</v>
      </c>
      <c r="F32" s="210"/>
      <c r="G32" s="211">
        <f>G33</f>
        <v>0.1</v>
      </c>
      <c r="H32" s="211">
        <f>H33</f>
        <v>0.1</v>
      </c>
    </row>
    <row r="33" spans="1:8" ht="15.95" customHeight="1">
      <c r="A33" s="43" t="s">
        <v>100</v>
      </c>
      <c r="B33" s="43"/>
      <c r="C33" s="209">
        <v>1</v>
      </c>
      <c r="D33" s="209">
        <v>4</v>
      </c>
      <c r="E33" s="212" t="s">
        <v>66</v>
      </c>
      <c r="F33" s="210">
        <v>200</v>
      </c>
      <c r="G33" s="211">
        <f>G34</f>
        <v>0.1</v>
      </c>
      <c r="H33" s="211">
        <f>H34</f>
        <v>0.1</v>
      </c>
    </row>
    <row r="34" spans="1:8" ht="15.95" customHeight="1">
      <c r="A34" s="43" t="s">
        <v>18</v>
      </c>
      <c r="B34" s="43"/>
      <c r="C34" s="209">
        <v>1</v>
      </c>
      <c r="D34" s="209">
        <v>4</v>
      </c>
      <c r="E34" s="134" t="s">
        <v>66</v>
      </c>
      <c r="F34" s="210">
        <v>240</v>
      </c>
      <c r="G34" s="211">
        <v>0.1</v>
      </c>
      <c r="H34" s="211">
        <v>0.1</v>
      </c>
    </row>
    <row r="35" spans="1:8" ht="48" customHeight="1">
      <c r="A35" s="205" t="s">
        <v>24</v>
      </c>
      <c r="B35" s="73"/>
      <c r="C35" s="206">
        <v>1</v>
      </c>
      <c r="D35" s="206">
        <v>6</v>
      </c>
      <c r="E35" s="134"/>
      <c r="F35" s="207"/>
      <c r="G35" s="208">
        <f t="shared" ref="G35:H38" si="1">G36</f>
        <v>22</v>
      </c>
      <c r="H35" s="208">
        <f t="shared" si="1"/>
        <v>22</v>
      </c>
    </row>
    <row r="36" spans="1:8" ht="15.95" customHeight="1">
      <c r="A36" s="25" t="s">
        <v>15</v>
      </c>
      <c r="B36" s="43"/>
      <c r="C36" s="26">
        <v>1</v>
      </c>
      <c r="D36" s="27">
        <v>6</v>
      </c>
      <c r="E36" s="28" t="s">
        <v>10</v>
      </c>
      <c r="F36" s="29" t="s">
        <v>7</v>
      </c>
      <c r="G36" s="30">
        <f t="shared" si="1"/>
        <v>22</v>
      </c>
      <c r="H36" s="30">
        <f t="shared" si="1"/>
        <v>22</v>
      </c>
    </row>
    <row r="37" spans="1:8" ht="17.25" customHeight="1">
      <c r="A37" s="43" t="s">
        <v>84</v>
      </c>
      <c r="B37" s="43"/>
      <c r="C37" s="14">
        <v>1</v>
      </c>
      <c r="D37" s="15">
        <v>6</v>
      </c>
      <c r="E37" s="16" t="s">
        <v>25</v>
      </c>
      <c r="F37" s="17"/>
      <c r="G37" s="18">
        <f t="shared" si="1"/>
        <v>22</v>
      </c>
      <c r="H37" s="18">
        <f t="shared" si="1"/>
        <v>22</v>
      </c>
    </row>
    <row r="38" spans="1:8" ht="20.25" customHeight="1">
      <c r="A38" s="13" t="s">
        <v>26</v>
      </c>
      <c r="B38" s="43"/>
      <c r="C38" s="14">
        <v>1</v>
      </c>
      <c r="D38" s="15">
        <v>6</v>
      </c>
      <c r="E38" s="16" t="s">
        <v>25</v>
      </c>
      <c r="F38" s="17">
        <v>500</v>
      </c>
      <c r="G38" s="18">
        <f t="shared" si="1"/>
        <v>22</v>
      </c>
      <c r="H38" s="18">
        <f t="shared" si="1"/>
        <v>22</v>
      </c>
    </row>
    <row r="39" spans="1:8" ht="18" customHeight="1">
      <c r="A39" s="13" t="s">
        <v>27</v>
      </c>
      <c r="B39" s="43"/>
      <c r="C39" s="14">
        <v>1</v>
      </c>
      <c r="D39" s="15">
        <v>6</v>
      </c>
      <c r="E39" s="16" t="s">
        <v>25</v>
      </c>
      <c r="F39" s="17">
        <v>540</v>
      </c>
      <c r="G39" s="18">
        <v>22</v>
      </c>
      <c r="H39" s="18">
        <v>22</v>
      </c>
    </row>
    <row r="40" spans="1:8" ht="15.95" customHeight="1">
      <c r="A40" s="19" t="s">
        <v>28</v>
      </c>
      <c r="B40" s="43"/>
      <c r="C40" s="20">
        <v>1</v>
      </c>
      <c r="D40" s="21">
        <v>11</v>
      </c>
      <c r="E40" s="22" t="s">
        <v>7</v>
      </c>
      <c r="F40" s="23" t="s">
        <v>7</v>
      </c>
      <c r="G40" s="24">
        <f t="shared" ref="G40:H43" si="2">G41</f>
        <v>5</v>
      </c>
      <c r="H40" s="24">
        <f t="shared" si="2"/>
        <v>5</v>
      </c>
    </row>
    <row r="41" spans="1:8" ht="16.5" customHeight="1">
      <c r="A41" s="13" t="s">
        <v>9</v>
      </c>
      <c r="B41" s="43"/>
      <c r="C41" s="14">
        <v>1</v>
      </c>
      <c r="D41" s="15">
        <v>11</v>
      </c>
      <c r="E41" s="16" t="s">
        <v>10</v>
      </c>
      <c r="F41" s="17" t="s">
        <v>7</v>
      </c>
      <c r="G41" s="18">
        <f t="shared" si="2"/>
        <v>5</v>
      </c>
      <c r="H41" s="18">
        <f t="shared" si="2"/>
        <v>5</v>
      </c>
    </row>
    <row r="42" spans="1:8" ht="18" customHeight="1">
      <c r="A42" s="13" t="s">
        <v>99</v>
      </c>
      <c r="B42" s="43"/>
      <c r="C42" s="14">
        <v>1</v>
      </c>
      <c r="D42" s="15">
        <v>11</v>
      </c>
      <c r="E42" s="16" t="s">
        <v>29</v>
      </c>
      <c r="F42" s="17" t="s">
        <v>7</v>
      </c>
      <c r="G42" s="18">
        <f t="shared" si="2"/>
        <v>5</v>
      </c>
      <c r="H42" s="18">
        <f t="shared" si="2"/>
        <v>5</v>
      </c>
    </row>
    <row r="43" spans="1:8" ht="15.95" customHeight="1">
      <c r="A43" s="13" t="s">
        <v>19</v>
      </c>
      <c r="B43" s="43"/>
      <c r="C43" s="14">
        <v>1</v>
      </c>
      <c r="D43" s="15">
        <v>11</v>
      </c>
      <c r="E43" s="16" t="s">
        <v>29</v>
      </c>
      <c r="F43" s="17">
        <v>800</v>
      </c>
      <c r="G43" s="18">
        <f t="shared" si="2"/>
        <v>5</v>
      </c>
      <c r="H43" s="18">
        <f t="shared" si="2"/>
        <v>5</v>
      </c>
    </row>
    <row r="44" spans="1:8" ht="15.95" customHeight="1">
      <c r="A44" s="25" t="s">
        <v>30</v>
      </c>
      <c r="B44" s="43"/>
      <c r="C44" s="26">
        <v>1</v>
      </c>
      <c r="D44" s="27">
        <v>11</v>
      </c>
      <c r="E44" s="28" t="s">
        <v>29</v>
      </c>
      <c r="F44" s="29">
        <v>870</v>
      </c>
      <c r="G44" s="30">
        <v>5</v>
      </c>
      <c r="H44" s="30">
        <v>5</v>
      </c>
    </row>
    <row r="45" spans="1:8" ht="21" customHeight="1">
      <c r="A45" s="6" t="s">
        <v>36</v>
      </c>
      <c r="B45" s="43"/>
      <c r="C45" s="7">
        <v>2</v>
      </c>
      <c r="D45" s="8">
        <v>3</v>
      </c>
      <c r="E45" s="9" t="s">
        <v>7</v>
      </c>
      <c r="F45" s="10" t="s">
        <v>7</v>
      </c>
      <c r="G45" s="11">
        <f>G46</f>
        <v>79.8</v>
      </c>
      <c r="H45" s="11">
        <f>H46</f>
        <v>79.8</v>
      </c>
    </row>
    <row r="46" spans="1:8" ht="21" customHeight="1">
      <c r="A46" s="13" t="s">
        <v>15</v>
      </c>
      <c r="B46" s="43"/>
      <c r="C46" s="14">
        <v>2</v>
      </c>
      <c r="D46" s="15">
        <v>3</v>
      </c>
      <c r="E46" s="16" t="s">
        <v>10</v>
      </c>
      <c r="F46" s="17" t="s">
        <v>7</v>
      </c>
      <c r="G46" s="18">
        <f>G47</f>
        <v>79.8</v>
      </c>
      <c r="H46" s="18">
        <f>H47</f>
        <v>79.8</v>
      </c>
    </row>
    <row r="47" spans="1:8" ht="32.1" customHeight="1">
      <c r="A47" s="46" t="s">
        <v>37</v>
      </c>
      <c r="B47" s="43"/>
      <c r="C47" s="14">
        <v>2</v>
      </c>
      <c r="D47" s="15">
        <v>3</v>
      </c>
      <c r="E47" s="47" t="s">
        <v>38</v>
      </c>
      <c r="F47" s="48" t="s">
        <v>7</v>
      </c>
      <c r="G47" s="49">
        <f>G48+G50</f>
        <v>79.8</v>
      </c>
      <c r="H47" s="49">
        <f>H48+H50</f>
        <v>79.8</v>
      </c>
    </row>
    <row r="48" spans="1:8" ht="48" customHeight="1">
      <c r="A48" s="13" t="s">
        <v>13</v>
      </c>
      <c r="B48" s="73"/>
      <c r="C48" s="14">
        <v>2</v>
      </c>
      <c r="D48" s="15">
        <v>3</v>
      </c>
      <c r="E48" s="16" t="s">
        <v>38</v>
      </c>
      <c r="F48" s="17">
        <v>100</v>
      </c>
      <c r="G48" s="18">
        <f>G49</f>
        <v>78.599999999999994</v>
      </c>
      <c r="H48" s="18">
        <f>H49</f>
        <v>78.599999999999994</v>
      </c>
    </row>
    <row r="49" spans="1:8" ht="15.95" customHeight="1">
      <c r="A49" s="13" t="s">
        <v>39</v>
      </c>
      <c r="B49" s="43"/>
      <c r="C49" s="14">
        <v>2</v>
      </c>
      <c r="D49" s="15">
        <v>3</v>
      </c>
      <c r="E49" s="16" t="s">
        <v>38</v>
      </c>
      <c r="F49" s="17">
        <v>120</v>
      </c>
      <c r="G49" s="18">
        <v>78.599999999999994</v>
      </c>
      <c r="H49" s="18">
        <v>78.599999999999994</v>
      </c>
    </row>
    <row r="50" spans="1:8" ht="15.95" customHeight="1">
      <c r="A50" s="13" t="s">
        <v>100</v>
      </c>
      <c r="B50" s="43"/>
      <c r="C50" s="14">
        <v>2</v>
      </c>
      <c r="D50" s="15">
        <v>3</v>
      </c>
      <c r="E50" s="16" t="s">
        <v>40</v>
      </c>
      <c r="F50" s="17">
        <v>200</v>
      </c>
      <c r="G50" s="18">
        <f>G51</f>
        <v>1.2</v>
      </c>
      <c r="H50" s="18">
        <f>H51</f>
        <v>1.2</v>
      </c>
    </row>
    <row r="51" spans="1:8" ht="15.95" customHeight="1">
      <c r="A51" s="13" t="s">
        <v>18</v>
      </c>
      <c r="B51" s="43"/>
      <c r="C51" s="14">
        <v>2</v>
      </c>
      <c r="D51" s="15">
        <v>3</v>
      </c>
      <c r="E51" s="16" t="s">
        <v>40</v>
      </c>
      <c r="F51" s="17">
        <v>240</v>
      </c>
      <c r="G51" s="18">
        <v>1.2</v>
      </c>
      <c r="H51" s="18">
        <v>1.2</v>
      </c>
    </row>
    <row r="52" spans="1:8" ht="15.95" customHeight="1">
      <c r="A52" s="19" t="s">
        <v>41</v>
      </c>
      <c r="B52" s="43"/>
      <c r="C52" s="20">
        <v>4</v>
      </c>
      <c r="D52" s="15"/>
      <c r="E52" s="16"/>
      <c r="F52" s="17"/>
      <c r="G52" s="18">
        <f>G53</f>
        <v>1198.3</v>
      </c>
      <c r="H52" s="18">
        <f>H53</f>
        <v>1146.4000000000001</v>
      </c>
    </row>
    <row r="53" spans="1:8" ht="15.95" customHeight="1">
      <c r="A53" s="19" t="s">
        <v>45</v>
      </c>
      <c r="B53" s="73"/>
      <c r="C53" s="20">
        <v>4</v>
      </c>
      <c r="D53" s="21">
        <v>9</v>
      </c>
      <c r="E53" s="22" t="s">
        <v>7</v>
      </c>
      <c r="F53" s="23" t="s">
        <v>7</v>
      </c>
      <c r="G53" s="24">
        <f>G54</f>
        <v>1198.3</v>
      </c>
      <c r="H53" s="24">
        <f>H54</f>
        <v>1146.4000000000001</v>
      </c>
    </row>
    <row r="54" spans="1:8" ht="40.15" customHeight="1">
      <c r="A54" s="13" t="s">
        <v>158</v>
      </c>
      <c r="B54" s="43"/>
      <c r="C54" s="14">
        <v>4</v>
      </c>
      <c r="D54" s="15">
        <v>9</v>
      </c>
      <c r="E54" s="16" t="s">
        <v>46</v>
      </c>
      <c r="F54" s="23"/>
      <c r="G54" s="30">
        <f>G55</f>
        <v>1198.3</v>
      </c>
      <c r="H54" s="30">
        <f>+H55</f>
        <v>1146.4000000000001</v>
      </c>
    </row>
    <row r="55" spans="1:8" ht="46.5" customHeight="1">
      <c r="A55" s="13" t="s">
        <v>161</v>
      </c>
      <c r="B55" s="43"/>
      <c r="C55" s="14">
        <v>4</v>
      </c>
      <c r="D55" s="15">
        <v>9</v>
      </c>
      <c r="E55" s="16" t="s">
        <v>138</v>
      </c>
      <c r="F55" s="23"/>
      <c r="G55" s="30">
        <f>+G56</f>
        <v>1198.3</v>
      </c>
      <c r="H55" s="30">
        <f>+H56</f>
        <v>1146.4000000000001</v>
      </c>
    </row>
    <row r="56" spans="1:8" ht="47.25" customHeight="1">
      <c r="A56" s="43" t="s">
        <v>178</v>
      </c>
      <c r="B56" s="43"/>
      <c r="C56" s="14">
        <v>4</v>
      </c>
      <c r="D56" s="15">
        <v>9</v>
      </c>
      <c r="E56" s="16" t="s">
        <v>143</v>
      </c>
      <c r="F56" s="23"/>
      <c r="G56" s="30">
        <f>G57</f>
        <v>1198.3</v>
      </c>
      <c r="H56" s="30">
        <f>H57</f>
        <v>1146.4000000000001</v>
      </c>
    </row>
    <row r="57" spans="1:8" ht="32.1" customHeight="1">
      <c r="A57" s="13" t="s">
        <v>100</v>
      </c>
      <c r="B57" s="43"/>
      <c r="C57" s="14">
        <v>4</v>
      </c>
      <c r="D57" s="15">
        <v>9</v>
      </c>
      <c r="E57" s="16" t="s">
        <v>47</v>
      </c>
      <c r="F57" s="29">
        <v>200</v>
      </c>
      <c r="G57" s="30">
        <f>G58</f>
        <v>1198.3</v>
      </c>
      <c r="H57" s="30">
        <f>H58</f>
        <v>1146.4000000000001</v>
      </c>
    </row>
    <row r="58" spans="1:8" ht="31.5">
      <c r="A58" s="25" t="s">
        <v>18</v>
      </c>
      <c r="B58" s="43"/>
      <c r="C58" s="14">
        <v>4</v>
      </c>
      <c r="D58" s="15">
        <v>9</v>
      </c>
      <c r="E58" s="16" t="s">
        <v>47</v>
      </c>
      <c r="F58" s="29">
        <v>240</v>
      </c>
      <c r="G58" s="30">
        <v>1198.3</v>
      </c>
      <c r="H58" s="30">
        <v>1146.4000000000001</v>
      </c>
    </row>
    <row r="59" spans="1:8" ht="15.75" customHeight="1">
      <c r="A59" s="81" t="s">
        <v>49</v>
      </c>
      <c r="B59" s="43"/>
      <c r="C59" s="76">
        <v>8</v>
      </c>
      <c r="D59" s="77" t="s">
        <v>7</v>
      </c>
      <c r="E59" s="82" t="s">
        <v>7</v>
      </c>
      <c r="F59" s="83" t="s">
        <v>7</v>
      </c>
      <c r="G59" s="84">
        <f>G60</f>
        <v>964.4</v>
      </c>
      <c r="H59" s="84">
        <f>H60</f>
        <v>943.8</v>
      </c>
    </row>
    <row r="60" spans="1:8" ht="17.25" customHeight="1">
      <c r="A60" s="85" t="s">
        <v>50</v>
      </c>
      <c r="B60" s="43"/>
      <c r="C60" s="86">
        <v>8</v>
      </c>
      <c r="D60" s="87">
        <v>1</v>
      </c>
      <c r="E60" s="88" t="s">
        <v>7</v>
      </c>
      <c r="F60" s="89" t="s">
        <v>7</v>
      </c>
      <c r="G60" s="90">
        <f>G61</f>
        <v>964.4</v>
      </c>
      <c r="H60" s="90">
        <f>H61</f>
        <v>943.8</v>
      </c>
    </row>
    <row r="61" spans="1:8" ht="45.75" customHeight="1">
      <c r="A61" s="46" t="s">
        <v>150</v>
      </c>
      <c r="B61" s="73"/>
      <c r="C61" s="78">
        <v>8</v>
      </c>
      <c r="D61" s="79">
        <v>1</v>
      </c>
      <c r="E61" s="16" t="s">
        <v>51</v>
      </c>
      <c r="F61" s="91" t="s">
        <v>7</v>
      </c>
      <c r="G61" s="92">
        <f>+G62</f>
        <v>964.4</v>
      </c>
      <c r="H61" s="92">
        <f>+H62</f>
        <v>943.8</v>
      </c>
    </row>
    <row r="62" spans="1:8" ht="48" customHeight="1">
      <c r="A62" s="222" t="s">
        <v>151</v>
      </c>
      <c r="B62" s="43"/>
      <c r="C62" s="78">
        <v>8</v>
      </c>
      <c r="D62" s="79">
        <v>1</v>
      </c>
      <c r="E62" s="16" t="s">
        <v>52</v>
      </c>
      <c r="F62" s="91"/>
      <c r="G62" s="92">
        <f>G63+G65</f>
        <v>964.4</v>
      </c>
      <c r="H62" s="92">
        <f>H63+H65</f>
        <v>943.8</v>
      </c>
    </row>
    <row r="63" spans="1:8" ht="64.150000000000006" customHeight="1">
      <c r="A63" s="43" t="s">
        <v>13</v>
      </c>
      <c r="B63" s="43"/>
      <c r="C63" s="78">
        <v>8</v>
      </c>
      <c r="D63" s="79">
        <v>1</v>
      </c>
      <c r="E63" s="16" t="s">
        <v>52</v>
      </c>
      <c r="F63" s="91">
        <v>100</v>
      </c>
      <c r="G63" s="92">
        <f>G64</f>
        <v>954.4</v>
      </c>
      <c r="H63" s="92">
        <f>H64</f>
        <v>933.8</v>
      </c>
    </row>
    <row r="64" spans="1:8" ht="15.95" customHeight="1">
      <c r="A64" s="102" t="s">
        <v>53</v>
      </c>
      <c r="B64" s="43"/>
      <c r="C64" s="78">
        <v>8</v>
      </c>
      <c r="D64" s="79">
        <v>1</v>
      </c>
      <c r="E64" s="16" t="s">
        <v>52</v>
      </c>
      <c r="F64" s="91">
        <v>110</v>
      </c>
      <c r="G64" s="92">
        <v>954.4</v>
      </c>
      <c r="H64" s="92">
        <v>933.8</v>
      </c>
    </row>
    <row r="65" spans="1:8" ht="15.95" customHeight="1">
      <c r="A65" s="43" t="s">
        <v>19</v>
      </c>
      <c r="B65" s="43"/>
      <c r="C65" s="78">
        <v>8</v>
      </c>
      <c r="D65" s="79">
        <v>1</v>
      </c>
      <c r="E65" s="16" t="s">
        <v>52</v>
      </c>
      <c r="F65" s="91">
        <v>800</v>
      </c>
      <c r="G65" s="92">
        <f>G66</f>
        <v>10</v>
      </c>
      <c r="H65" s="92">
        <f>H66</f>
        <v>10</v>
      </c>
    </row>
    <row r="66" spans="1:8" ht="15.95" customHeight="1">
      <c r="A66" s="43" t="s">
        <v>20</v>
      </c>
      <c r="B66" s="73"/>
      <c r="C66" s="78">
        <v>8</v>
      </c>
      <c r="D66" s="79">
        <v>1</v>
      </c>
      <c r="E66" s="16" t="s">
        <v>52</v>
      </c>
      <c r="F66" s="91">
        <v>850</v>
      </c>
      <c r="G66" s="92">
        <v>10</v>
      </c>
      <c r="H66" s="92">
        <v>10</v>
      </c>
    </row>
    <row r="67" spans="1:8" ht="15.95" customHeight="1">
      <c r="A67" s="19" t="s">
        <v>58</v>
      </c>
      <c r="B67" s="43"/>
      <c r="C67" s="76">
        <v>10</v>
      </c>
      <c r="D67" s="94"/>
      <c r="E67" s="16"/>
      <c r="F67" s="95"/>
      <c r="G67" s="24">
        <f t="shared" ref="G67:H71" si="3">G68</f>
        <v>140</v>
      </c>
      <c r="H67" s="24">
        <f t="shared" si="3"/>
        <v>140</v>
      </c>
    </row>
    <row r="68" spans="1:8" ht="18" customHeight="1">
      <c r="A68" s="75" t="s">
        <v>59</v>
      </c>
      <c r="B68" s="43"/>
      <c r="C68" s="76">
        <v>10</v>
      </c>
      <c r="D68" s="77">
        <v>1</v>
      </c>
      <c r="E68" s="82" t="s">
        <v>7</v>
      </c>
      <c r="F68" s="83" t="s">
        <v>7</v>
      </c>
      <c r="G68" s="84">
        <f t="shared" si="3"/>
        <v>140</v>
      </c>
      <c r="H68" s="84">
        <f t="shared" si="3"/>
        <v>140</v>
      </c>
    </row>
    <row r="69" spans="1:8" ht="18.75" customHeight="1">
      <c r="A69" s="103" t="s">
        <v>60</v>
      </c>
      <c r="B69" s="43"/>
      <c r="C69" s="98">
        <v>10</v>
      </c>
      <c r="D69" s="99">
        <v>1</v>
      </c>
      <c r="E69" s="45" t="s">
        <v>10</v>
      </c>
      <c r="F69" s="100" t="s">
        <v>7</v>
      </c>
      <c r="G69" s="101">
        <f t="shared" si="3"/>
        <v>140</v>
      </c>
      <c r="H69" s="101">
        <f t="shared" si="3"/>
        <v>140</v>
      </c>
    </row>
    <row r="70" spans="1:8" ht="32.1" customHeight="1">
      <c r="A70" s="104" t="s">
        <v>61</v>
      </c>
      <c r="B70" s="43"/>
      <c r="C70" s="78">
        <v>10</v>
      </c>
      <c r="D70" s="79">
        <v>1</v>
      </c>
      <c r="E70" s="16" t="s">
        <v>98</v>
      </c>
      <c r="F70" s="91" t="s">
        <v>7</v>
      </c>
      <c r="G70" s="92">
        <f t="shared" si="3"/>
        <v>140</v>
      </c>
      <c r="H70" s="92">
        <f t="shared" si="3"/>
        <v>140</v>
      </c>
    </row>
    <row r="71" spans="1:8" ht="15.95" customHeight="1">
      <c r="A71" s="80" t="s">
        <v>62</v>
      </c>
      <c r="B71" s="43"/>
      <c r="C71" s="93">
        <v>10</v>
      </c>
      <c r="D71" s="94">
        <v>1</v>
      </c>
      <c r="E71" s="16" t="s">
        <v>98</v>
      </c>
      <c r="F71" s="95">
        <v>300</v>
      </c>
      <c r="G71" s="96">
        <f t="shared" si="3"/>
        <v>140</v>
      </c>
      <c r="H71" s="96">
        <f t="shared" si="3"/>
        <v>140</v>
      </c>
    </row>
    <row r="72" spans="1:8" ht="31.5" customHeight="1">
      <c r="A72" s="25" t="s">
        <v>179</v>
      </c>
      <c r="B72" s="43"/>
      <c r="C72" s="93">
        <v>10</v>
      </c>
      <c r="D72" s="94">
        <v>1</v>
      </c>
      <c r="E72" s="44" t="s">
        <v>98</v>
      </c>
      <c r="F72" s="95">
        <v>320</v>
      </c>
      <c r="G72" s="96">
        <v>140</v>
      </c>
      <c r="H72" s="96">
        <v>140</v>
      </c>
    </row>
    <row r="73" spans="1:8" ht="15.95" customHeight="1">
      <c r="A73" s="73" t="s">
        <v>63</v>
      </c>
      <c r="B73" s="43"/>
      <c r="C73" s="77">
        <v>99</v>
      </c>
      <c r="D73" s="77"/>
      <c r="E73" s="107" t="s">
        <v>7</v>
      </c>
      <c r="F73" s="83" t="s">
        <v>7</v>
      </c>
      <c r="G73" s="84">
        <f t="shared" ref="G73:H77" si="4">G74</f>
        <v>97.4</v>
      </c>
      <c r="H73" s="84">
        <f t="shared" si="4"/>
        <v>192.4</v>
      </c>
    </row>
    <row r="74" spans="1:8" ht="19.5" customHeight="1">
      <c r="A74" s="43" t="s">
        <v>63</v>
      </c>
      <c r="B74" s="43"/>
      <c r="C74" s="94">
        <v>99</v>
      </c>
      <c r="D74" s="94">
        <v>99</v>
      </c>
      <c r="E74" s="44"/>
      <c r="F74" s="29"/>
      <c r="G74" s="30">
        <f t="shared" si="4"/>
        <v>97.4</v>
      </c>
      <c r="H74" s="30">
        <f t="shared" si="4"/>
        <v>192.4</v>
      </c>
    </row>
    <row r="75" spans="1:8" ht="17.25" customHeight="1">
      <c r="A75" s="43" t="s">
        <v>9</v>
      </c>
      <c r="B75" s="43"/>
      <c r="C75" s="94">
        <v>99</v>
      </c>
      <c r="D75" s="94">
        <v>99</v>
      </c>
      <c r="E75" s="44" t="s">
        <v>10</v>
      </c>
      <c r="F75" s="29"/>
      <c r="G75" s="30">
        <f t="shared" si="4"/>
        <v>97.4</v>
      </c>
      <c r="H75" s="30">
        <f t="shared" si="4"/>
        <v>192.4</v>
      </c>
    </row>
    <row r="76" spans="1:8" ht="15.95" customHeight="1">
      <c r="A76" s="43" t="s">
        <v>63</v>
      </c>
      <c r="B76" s="43"/>
      <c r="C76" s="94">
        <v>99</v>
      </c>
      <c r="D76" s="94">
        <v>99</v>
      </c>
      <c r="E76" s="44" t="s">
        <v>64</v>
      </c>
      <c r="F76" s="29"/>
      <c r="G76" s="30">
        <f t="shared" si="4"/>
        <v>97.4</v>
      </c>
      <c r="H76" s="30">
        <f t="shared" si="4"/>
        <v>192.4</v>
      </c>
    </row>
    <row r="77" spans="1:8" ht="15.95" customHeight="1">
      <c r="A77" s="43" t="s">
        <v>63</v>
      </c>
      <c r="B77" s="43"/>
      <c r="C77" s="94">
        <v>99</v>
      </c>
      <c r="D77" s="94">
        <v>99</v>
      </c>
      <c r="E77" s="44" t="s">
        <v>64</v>
      </c>
      <c r="F77" s="29">
        <v>900</v>
      </c>
      <c r="G77" s="30">
        <f t="shared" si="4"/>
        <v>97.4</v>
      </c>
      <c r="H77" s="30">
        <f t="shared" si="4"/>
        <v>192.4</v>
      </c>
    </row>
    <row r="78" spans="1:8" ht="15.95" customHeight="1">
      <c r="A78" s="43" t="s">
        <v>63</v>
      </c>
      <c r="B78" s="43"/>
      <c r="C78" s="94">
        <v>99</v>
      </c>
      <c r="D78" s="94">
        <v>99</v>
      </c>
      <c r="E78" s="44" t="s">
        <v>64</v>
      </c>
      <c r="F78" s="29">
        <v>990</v>
      </c>
      <c r="G78" s="30">
        <v>97.4</v>
      </c>
      <c r="H78" s="30">
        <v>192.4</v>
      </c>
    </row>
    <row r="79" spans="1:8" ht="15.95" customHeight="1">
      <c r="A79" s="108" t="s">
        <v>65</v>
      </c>
      <c r="B79" s="73"/>
      <c r="C79" s="109"/>
      <c r="D79" s="109"/>
      <c r="E79" s="110"/>
      <c r="F79" s="111"/>
      <c r="G79" s="84">
        <f>G73+G67+G59+G52+G45+G19</f>
        <v>3977.7</v>
      </c>
      <c r="H79" s="84">
        <f>H19+H45+H52+H59+H67+H73</f>
        <v>3929.2000000000003</v>
      </c>
    </row>
    <row r="80" spans="1:8" ht="15.75">
      <c r="A80" s="112"/>
      <c r="B80" s="112"/>
      <c r="C80" s="113"/>
      <c r="D80" s="113"/>
      <c r="E80" s="34"/>
      <c r="F80" s="114"/>
      <c r="G80" s="115"/>
      <c r="H80" s="116"/>
    </row>
    <row r="81" spans="1:8" ht="12" customHeight="1">
      <c r="A81" s="117"/>
      <c r="B81" s="117"/>
      <c r="C81" s="118"/>
      <c r="D81" s="118"/>
      <c r="E81" s="119"/>
      <c r="F81" s="120"/>
      <c r="G81" s="121"/>
      <c r="H81" s="116"/>
    </row>
    <row r="82" spans="1:8" ht="12.75" customHeight="1">
      <c r="A82" s="112"/>
      <c r="B82" s="112"/>
      <c r="C82" s="118"/>
      <c r="D82" s="118"/>
      <c r="E82" s="122"/>
      <c r="F82" s="120"/>
      <c r="G82" s="121"/>
      <c r="H82" s="116"/>
    </row>
    <row r="83" spans="1:8" ht="12.75" customHeight="1">
      <c r="A83" s="112"/>
      <c r="B83" s="112"/>
      <c r="C83" s="123"/>
      <c r="D83" s="123"/>
      <c r="E83" s="122"/>
      <c r="F83" s="120"/>
      <c r="G83" s="121"/>
      <c r="H83" s="116"/>
    </row>
    <row r="84" spans="1:8" ht="12.75" customHeight="1">
      <c r="A84" s="112"/>
      <c r="B84" s="112"/>
      <c r="C84" s="124"/>
      <c r="D84" s="124"/>
      <c r="E84" s="121"/>
      <c r="F84" s="124"/>
      <c r="G84" s="124"/>
      <c r="H84" s="116"/>
    </row>
    <row r="85" spans="1:8" ht="14.25" customHeight="1">
      <c r="A85" s="112"/>
      <c r="B85" s="112"/>
      <c r="C85" s="123"/>
      <c r="D85" s="123"/>
      <c r="E85" s="124"/>
      <c r="F85" s="120"/>
      <c r="G85" s="121"/>
      <c r="H85" s="116"/>
    </row>
    <row r="86" spans="1:8" ht="15.75">
      <c r="A86" s="113"/>
      <c r="B86" s="113"/>
      <c r="C86" s="125"/>
      <c r="D86" s="125"/>
      <c r="E86" s="121"/>
      <c r="F86" s="125"/>
      <c r="G86" s="125"/>
    </row>
    <row r="87" spans="1:8" ht="15.75">
      <c r="A87" s="126"/>
      <c r="B87" s="126"/>
    </row>
    <row r="88" spans="1:8" ht="15.75">
      <c r="A88" s="126"/>
      <c r="B88" s="126"/>
    </row>
    <row r="89" spans="1:8" ht="15">
      <c r="A89" s="127"/>
      <c r="B89" s="127"/>
    </row>
    <row r="90" spans="1:8" ht="15">
      <c r="A90" s="128"/>
      <c r="B90" s="128"/>
    </row>
    <row r="91" spans="1:8" ht="15">
      <c r="A91" s="127"/>
      <c r="B91" s="127"/>
    </row>
  </sheetData>
  <mergeCells count="15">
    <mergeCell ref="F11:H11"/>
    <mergeCell ref="A12:H14"/>
    <mergeCell ref="G15:H15"/>
    <mergeCell ref="A16:A17"/>
    <mergeCell ref="B16:B17"/>
    <mergeCell ref="C16:C17"/>
    <mergeCell ref="D16:D17"/>
    <mergeCell ref="E16:E17"/>
    <mergeCell ref="F16:F17"/>
    <mergeCell ref="G16:H16"/>
    <mergeCell ref="F1:G1"/>
    <mergeCell ref="E2:G4"/>
    <mergeCell ref="E5:G5"/>
    <mergeCell ref="A7:G8"/>
    <mergeCell ref="F10:H1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5"/>
  <sheetViews>
    <sheetView topLeftCell="A29" workbookViewId="0">
      <selection activeCell="I9" sqref="I9"/>
    </sheetView>
  </sheetViews>
  <sheetFormatPr defaultRowHeight="12.75"/>
  <cols>
    <col min="1" max="1" width="3.140625" style="164" customWidth="1"/>
    <col min="2" max="2" width="38.7109375" style="164" customWidth="1"/>
    <col min="3" max="3" width="18.28515625" style="164" customWidth="1"/>
    <col min="4" max="4" width="20" style="164" customWidth="1"/>
    <col min="5" max="256" width="9.140625" style="164"/>
    <col min="257" max="257" width="3.140625" style="164" customWidth="1"/>
    <col min="258" max="258" width="38.7109375" style="164" customWidth="1"/>
    <col min="259" max="259" width="18.28515625" style="164" customWidth="1"/>
    <col min="260" max="260" width="20" style="164" customWidth="1"/>
    <col min="261" max="512" width="9.140625" style="164"/>
    <col min="513" max="513" width="3.140625" style="164" customWidth="1"/>
    <col min="514" max="514" width="38.7109375" style="164" customWidth="1"/>
    <col min="515" max="515" width="18.28515625" style="164" customWidth="1"/>
    <col min="516" max="516" width="20" style="164" customWidth="1"/>
    <col min="517" max="768" width="9.140625" style="164"/>
    <col min="769" max="769" width="3.140625" style="164" customWidth="1"/>
    <col min="770" max="770" width="38.7109375" style="164" customWidth="1"/>
    <col min="771" max="771" width="18.28515625" style="164" customWidth="1"/>
    <col min="772" max="772" width="20" style="164" customWidth="1"/>
    <col min="773" max="1024" width="9.140625" style="164"/>
    <col min="1025" max="1025" width="3.140625" style="164" customWidth="1"/>
    <col min="1026" max="1026" width="38.7109375" style="164" customWidth="1"/>
    <col min="1027" max="1027" width="18.28515625" style="164" customWidth="1"/>
    <col min="1028" max="1028" width="20" style="164" customWidth="1"/>
    <col min="1029" max="1280" width="9.140625" style="164"/>
    <col min="1281" max="1281" width="3.140625" style="164" customWidth="1"/>
    <col min="1282" max="1282" width="38.7109375" style="164" customWidth="1"/>
    <col min="1283" max="1283" width="18.28515625" style="164" customWidth="1"/>
    <col min="1284" max="1284" width="20" style="164" customWidth="1"/>
    <col min="1285" max="1536" width="9.140625" style="164"/>
    <col min="1537" max="1537" width="3.140625" style="164" customWidth="1"/>
    <col min="1538" max="1538" width="38.7109375" style="164" customWidth="1"/>
    <col min="1539" max="1539" width="18.28515625" style="164" customWidth="1"/>
    <col min="1540" max="1540" width="20" style="164" customWidth="1"/>
    <col min="1541" max="1792" width="9.140625" style="164"/>
    <col min="1793" max="1793" width="3.140625" style="164" customWidth="1"/>
    <col min="1794" max="1794" width="38.7109375" style="164" customWidth="1"/>
    <col min="1795" max="1795" width="18.28515625" style="164" customWidth="1"/>
    <col min="1796" max="1796" width="20" style="164" customWidth="1"/>
    <col min="1797" max="2048" width="9.140625" style="164"/>
    <col min="2049" max="2049" width="3.140625" style="164" customWidth="1"/>
    <col min="2050" max="2050" width="38.7109375" style="164" customWidth="1"/>
    <col min="2051" max="2051" width="18.28515625" style="164" customWidth="1"/>
    <col min="2052" max="2052" width="20" style="164" customWidth="1"/>
    <col min="2053" max="2304" width="9.140625" style="164"/>
    <col min="2305" max="2305" width="3.140625" style="164" customWidth="1"/>
    <col min="2306" max="2306" width="38.7109375" style="164" customWidth="1"/>
    <col min="2307" max="2307" width="18.28515625" style="164" customWidth="1"/>
    <col min="2308" max="2308" width="20" style="164" customWidth="1"/>
    <col min="2309" max="2560" width="9.140625" style="164"/>
    <col min="2561" max="2561" width="3.140625" style="164" customWidth="1"/>
    <col min="2562" max="2562" width="38.7109375" style="164" customWidth="1"/>
    <col min="2563" max="2563" width="18.28515625" style="164" customWidth="1"/>
    <col min="2564" max="2564" width="20" style="164" customWidth="1"/>
    <col min="2565" max="2816" width="9.140625" style="164"/>
    <col min="2817" max="2817" width="3.140625" style="164" customWidth="1"/>
    <col min="2818" max="2818" width="38.7109375" style="164" customWidth="1"/>
    <col min="2819" max="2819" width="18.28515625" style="164" customWidth="1"/>
    <col min="2820" max="2820" width="20" style="164" customWidth="1"/>
    <col min="2821" max="3072" width="9.140625" style="164"/>
    <col min="3073" max="3073" width="3.140625" style="164" customWidth="1"/>
    <col min="3074" max="3074" width="38.7109375" style="164" customWidth="1"/>
    <col min="3075" max="3075" width="18.28515625" style="164" customWidth="1"/>
    <col min="3076" max="3076" width="20" style="164" customWidth="1"/>
    <col min="3077" max="3328" width="9.140625" style="164"/>
    <col min="3329" max="3329" width="3.140625" style="164" customWidth="1"/>
    <col min="3330" max="3330" width="38.7109375" style="164" customWidth="1"/>
    <col min="3331" max="3331" width="18.28515625" style="164" customWidth="1"/>
    <col min="3332" max="3332" width="20" style="164" customWidth="1"/>
    <col min="3333" max="3584" width="9.140625" style="164"/>
    <col min="3585" max="3585" width="3.140625" style="164" customWidth="1"/>
    <col min="3586" max="3586" width="38.7109375" style="164" customWidth="1"/>
    <col min="3587" max="3587" width="18.28515625" style="164" customWidth="1"/>
    <col min="3588" max="3588" width="20" style="164" customWidth="1"/>
    <col min="3589" max="3840" width="9.140625" style="164"/>
    <col min="3841" max="3841" width="3.140625" style="164" customWidth="1"/>
    <col min="3842" max="3842" width="38.7109375" style="164" customWidth="1"/>
    <col min="3843" max="3843" width="18.28515625" style="164" customWidth="1"/>
    <col min="3844" max="3844" width="20" style="164" customWidth="1"/>
    <col min="3845" max="4096" width="9.140625" style="164"/>
    <col min="4097" max="4097" width="3.140625" style="164" customWidth="1"/>
    <col min="4098" max="4098" width="38.7109375" style="164" customWidth="1"/>
    <col min="4099" max="4099" width="18.28515625" style="164" customWidth="1"/>
    <col min="4100" max="4100" width="20" style="164" customWidth="1"/>
    <col min="4101" max="4352" width="9.140625" style="164"/>
    <col min="4353" max="4353" width="3.140625" style="164" customWidth="1"/>
    <col min="4354" max="4354" width="38.7109375" style="164" customWidth="1"/>
    <col min="4355" max="4355" width="18.28515625" style="164" customWidth="1"/>
    <col min="4356" max="4356" width="20" style="164" customWidth="1"/>
    <col min="4357" max="4608" width="9.140625" style="164"/>
    <col min="4609" max="4609" width="3.140625" style="164" customWidth="1"/>
    <col min="4610" max="4610" width="38.7109375" style="164" customWidth="1"/>
    <col min="4611" max="4611" width="18.28515625" style="164" customWidth="1"/>
    <col min="4612" max="4612" width="20" style="164" customWidth="1"/>
    <col min="4613" max="4864" width="9.140625" style="164"/>
    <col min="4865" max="4865" width="3.140625" style="164" customWidth="1"/>
    <col min="4866" max="4866" width="38.7109375" style="164" customWidth="1"/>
    <col min="4867" max="4867" width="18.28515625" style="164" customWidth="1"/>
    <col min="4868" max="4868" width="20" style="164" customWidth="1"/>
    <col min="4869" max="5120" width="9.140625" style="164"/>
    <col min="5121" max="5121" width="3.140625" style="164" customWidth="1"/>
    <col min="5122" max="5122" width="38.7109375" style="164" customWidth="1"/>
    <col min="5123" max="5123" width="18.28515625" style="164" customWidth="1"/>
    <col min="5124" max="5124" width="20" style="164" customWidth="1"/>
    <col min="5125" max="5376" width="9.140625" style="164"/>
    <col min="5377" max="5377" width="3.140625" style="164" customWidth="1"/>
    <col min="5378" max="5378" width="38.7109375" style="164" customWidth="1"/>
    <col min="5379" max="5379" width="18.28515625" style="164" customWidth="1"/>
    <col min="5380" max="5380" width="20" style="164" customWidth="1"/>
    <col min="5381" max="5632" width="9.140625" style="164"/>
    <col min="5633" max="5633" width="3.140625" style="164" customWidth="1"/>
    <col min="5634" max="5634" width="38.7109375" style="164" customWidth="1"/>
    <col min="5635" max="5635" width="18.28515625" style="164" customWidth="1"/>
    <col min="5636" max="5636" width="20" style="164" customWidth="1"/>
    <col min="5637" max="5888" width="9.140625" style="164"/>
    <col min="5889" max="5889" width="3.140625" style="164" customWidth="1"/>
    <col min="5890" max="5890" width="38.7109375" style="164" customWidth="1"/>
    <col min="5891" max="5891" width="18.28515625" style="164" customWidth="1"/>
    <col min="5892" max="5892" width="20" style="164" customWidth="1"/>
    <col min="5893" max="6144" width="9.140625" style="164"/>
    <col min="6145" max="6145" width="3.140625" style="164" customWidth="1"/>
    <col min="6146" max="6146" width="38.7109375" style="164" customWidth="1"/>
    <col min="6147" max="6147" width="18.28515625" style="164" customWidth="1"/>
    <col min="6148" max="6148" width="20" style="164" customWidth="1"/>
    <col min="6149" max="6400" width="9.140625" style="164"/>
    <col min="6401" max="6401" width="3.140625" style="164" customWidth="1"/>
    <col min="6402" max="6402" width="38.7109375" style="164" customWidth="1"/>
    <col min="6403" max="6403" width="18.28515625" style="164" customWidth="1"/>
    <col min="6404" max="6404" width="20" style="164" customWidth="1"/>
    <col min="6405" max="6656" width="9.140625" style="164"/>
    <col min="6657" max="6657" width="3.140625" style="164" customWidth="1"/>
    <col min="6658" max="6658" width="38.7109375" style="164" customWidth="1"/>
    <col min="6659" max="6659" width="18.28515625" style="164" customWidth="1"/>
    <col min="6660" max="6660" width="20" style="164" customWidth="1"/>
    <col min="6661" max="6912" width="9.140625" style="164"/>
    <col min="6913" max="6913" width="3.140625" style="164" customWidth="1"/>
    <col min="6914" max="6914" width="38.7109375" style="164" customWidth="1"/>
    <col min="6915" max="6915" width="18.28515625" style="164" customWidth="1"/>
    <col min="6916" max="6916" width="20" style="164" customWidth="1"/>
    <col min="6917" max="7168" width="9.140625" style="164"/>
    <col min="7169" max="7169" width="3.140625" style="164" customWidth="1"/>
    <col min="7170" max="7170" width="38.7109375" style="164" customWidth="1"/>
    <col min="7171" max="7171" width="18.28515625" style="164" customWidth="1"/>
    <col min="7172" max="7172" width="20" style="164" customWidth="1"/>
    <col min="7173" max="7424" width="9.140625" style="164"/>
    <col min="7425" max="7425" width="3.140625" style="164" customWidth="1"/>
    <col min="7426" max="7426" width="38.7109375" style="164" customWidth="1"/>
    <col min="7427" max="7427" width="18.28515625" style="164" customWidth="1"/>
    <col min="7428" max="7428" width="20" style="164" customWidth="1"/>
    <col min="7429" max="7680" width="9.140625" style="164"/>
    <col min="7681" max="7681" width="3.140625" style="164" customWidth="1"/>
    <col min="7682" max="7682" width="38.7109375" style="164" customWidth="1"/>
    <col min="7683" max="7683" width="18.28515625" style="164" customWidth="1"/>
    <col min="7684" max="7684" width="20" style="164" customWidth="1"/>
    <col min="7685" max="7936" width="9.140625" style="164"/>
    <col min="7937" max="7937" width="3.140625" style="164" customWidth="1"/>
    <col min="7938" max="7938" width="38.7109375" style="164" customWidth="1"/>
    <col min="7939" max="7939" width="18.28515625" style="164" customWidth="1"/>
    <col min="7940" max="7940" width="20" style="164" customWidth="1"/>
    <col min="7941" max="8192" width="9.140625" style="164"/>
    <col min="8193" max="8193" width="3.140625" style="164" customWidth="1"/>
    <col min="8194" max="8194" width="38.7109375" style="164" customWidth="1"/>
    <col min="8195" max="8195" width="18.28515625" style="164" customWidth="1"/>
    <col min="8196" max="8196" width="20" style="164" customWidth="1"/>
    <col min="8197" max="8448" width="9.140625" style="164"/>
    <col min="8449" max="8449" width="3.140625" style="164" customWidth="1"/>
    <col min="8450" max="8450" width="38.7109375" style="164" customWidth="1"/>
    <col min="8451" max="8451" width="18.28515625" style="164" customWidth="1"/>
    <col min="8452" max="8452" width="20" style="164" customWidth="1"/>
    <col min="8453" max="8704" width="9.140625" style="164"/>
    <col min="8705" max="8705" width="3.140625" style="164" customWidth="1"/>
    <col min="8706" max="8706" width="38.7109375" style="164" customWidth="1"/>
    <col min="8707" max="8707" width="18.28515625" style="164" customWidth="1"/>
    <col min="8708" max="8708" width="20" style="164" customWidth="1"/>
    <col min="8709" max="8960" width="9.140625" style="164"/>
    <col min="8961" max="8961" width="3.140625" style="164" customWidth="1"/>
    <col min="8962" max="8962" width="38.7109375" style="164" customWidth="1"/>
    <col min="8963" max="8963" width="18.28515625" style="164" customWidth="1"/>
    <col min="8964" max="8964" width="20" style="164" customWidth="1"/>
    <col min="8965" max="9216" width="9.140625" style="164"/>
    <col min="9217" max="9217" width="3.140625" style="164" customWidth="1"/>
    <col min="9218" max="9218" width="38.7109375" style="164" customWidth="1"/>
    <col min="9219" max="9219" width="18.28515625" style="164" customWidth="1"/>
    <col min="9220" max="9220" width="20" style="164" customWidth="1"/>
    <col min="9221" max="9472" width="9.140625" style="164"/>
    <col min="9473" max="9473" width="3.140625" style="164" customWidth="1"/>
    <col min="9474" max="9474" width="38.7109375" style="164" customWidth="1"/>
    <col min="9475" max="9475" width="18.28515625" style="164" customWidth="1"/>
    <col min="9476" max="9476" width="20" style="164" customWidth="1"/>
    <col min="9477" max="9728" width="9.140625" style="164"/>
    <col min="9729" max="9729" width="3.140625" style="164" customWidth="1"/>
    <col min="9730" max="9730" width="38.7109375" style="164" customWidth="1"/>
    <col min="9731" max="9731" width="18.28515625" style="164" customWidth="1"/>
    <col min="9732" max="9732" width="20" style="164" customWidth="1"/>
    <col min="9733" max="9984" width="9.140625" style="164"/>
    <col min="9985" max="9985" width="3.140625" style="164" customWidth="1"/>
    <col min="9986" max="9986" width="38.7109375" style="164" customWidth="1"/>
    <col min="9987" max="9987" width="18.28515625" style="164" customWidth="1"/>
    <col min="9988" max="9988" width="20" style="164" customWidth="1"/>
    <col min="9989" max="10240" width="9.140625" style="164"/>
    <col min="10241" max="10241" width="3.140625" style="164" customWidth="1"/>
    <col min="10242" max="10242" width="38.7109375" style="164" customWidth="1"/>
    <col min="10243" max="10243" width="18.28515625" style="164" customWidth="1"/>
    <col min="10244" max="10244" width="20" style="164" customWidth="1"/>
    <col min="10245" max="10496" width="9.140625" style="164"/>
    <col min="10497" max="10497" width="3.140625" style="164" customWidth="1"/>
    <col min="10498" max="10498" width="38.7109375" style="164" customWidth="1"/>
    <col min="10499" max="10499" width="18.28515625" style="164" customWidth="1"/>
    <col min="10500" max="10500" width="20" style="164" customWidth="1"/>
    <col min="10501" max="10752" width="9.140625" style="164"/>
    <col min="10753" max="10753" width="3.140625" style="164" customWidth="1"/>
    <col min="10754" max="10754" width="38.7109375" style="164" customWidth="1"/>
    <col min="10755" max="10755" width="18.28515625" style="164" customWidth="1"/>
    <col min="10756" max="10756" width="20" style="164" customWidth="1"/>
    <col min="10757" max="11008" width="9.140625" style="164"/>
    <col min="11009" max="11009" width="3.140625" style="164" customWidth="1"/>
    <col min="11010" max="11010" width="38.7109375" style="164" customWidth="1"/>
    <col min="11011" max="11011" width="18.28515625" style="164" customWidth="1"/>
    <col min="11012" max="11012" width="20" style="164" customWidth="1"/>
    <col min="11013" max="11264" width="9.140625" style="164"/>
    <col min="11265" max="11265" width="3.140625" style="164" customWidth="1"/>
    <col min="11266" max="11266" width="38.7109375" style="164" customWidth="1"/>
    <col min="11267" max="11267" width="18.28515625" style="164" customWidth="1"/>
    <col min="11268" max="11268" width="20" style="164" customWidth="1"/>
    <col min="11269" max="11520" width="9.140625" style="164"/>
    <col min="11521" max="11521" width="3.140625" style="164" customWidth="1"/>
    <col min="11522" max="11522" width="38.7109375" style="164" customWidth="1"/>
    <col min="11523" max="11523" width="18.28515625" style="164" customWidth="1"/>
    <col min="11524" max="11524" width="20" style="164" customWidth="1"/>
    <col min="11525" max="11776" width="9.140625" style="164"/>
    <col min="11777" max="11777" width="3.140625" style="164" customWidth="1"/>
    <col min="11778" max="11778" width="38.7109375" style="164" customWidth="1"/>
    <col min="11779" max="11779" width="18.28515625" style="164" customWidth="1"/>
    <col min="11780" max="11780" width="20" style="164" customWidth="1"/>
    <col min="11781" max="12032" width="9.140625" style="164"/>
    <col min="12033" max="12033" width="3.140625" style="164" customWidth="1"/>
    <col min="12034" max="12034" width="38.7109375" style="164" customWidth="1"/>
    <col min="12035" max="12035" width="18.28515625" style="164" customWidth="1"/>
    <col min="12036" max="12036" width="20" style="164" customWidth="1"/>
    <col min="12037" max="12288" width="9.140625" style="164"/>
    <col min="12289" max="12289" width="3.140625" style="164" customWidth="1"/>
    <col min="12290" max="12290" width="38.7109375" style="164" customWidth="1"/>
    <col min="12291" max="12291" width="18.28515625" style="164" customWidth="1"/>
    <col min="12292" max="12292" width="20" style="164" customWidth="1"/>
    <col min="12293" max="12544" width="9.140625" style="164"/>
    <col min="12545" max="12545" width="3.140625" style="164" customWidth="1"/>
    <col min="12546" max="12546" width="38.7109375" style="164" customWidth="1"/>
    <col min="12547" max="12547" width="18.28515625" style="164" customWidth="1"/>
    <col min="12548" max="12548" width="20" style="164" customWidth="1"/>
    <col min="12549" max="12800" width="9.140625" style="164"/>
    <col min="12801" max="12801" width="3.140625" style="164" customWidth="1"/>
    <col min="12802" max="12802" width="38.7109375" style="164" customWidth="1"/>
    <col min="12803" max="12803" width="18.28515625" style="164" customWidth="1"/>
    <col min="12804" max="12804" width="20" style="164" customWidth="1"/>
    <col min="12805" max="13056" width="9.140625" style="164"/>
    <col min="13057" max="13057" width="3.140625" style="164" customWidth="1"/>
    <col min="13058" max="13058" width="38.7109375" style="164" customWidth="1"/>
    <col min="13059" max="13059" width="18.28515625" style="164" customWidth="1"/>
    <col min="13060" max="13060" width="20" style="164" customWidth="1"/>
    <col min="13061" max="13312" width="9.140625" style="164"/>
    <col min="13313" max="13313" width="3.140625" style="164" customWidth="1"/>
    <col min="13314" max="13314" width="38.7109375" style="164" customWidth="1"/>
    <col min="13315" max="13315" width="18.28515625" style="164" customWidth="1"/>
    <col min="13316" max="13316" width="20" style="164" customWidth="1"/>
    <col min="13317" max="13568" width="9.140625" style="164"/>
    <col min="13569" max="13569" width="3.140625" style="164" customWidth="1"/>
    <col min="13570" max="13570" width="38.7109375" style="164" customWidth="1"/>
    <col min="13571" max="13571" width="18.28515625" style="164" customWidth="1"/>
    <col min="13572" max="13572" width="20" style="164" customWidth="1"/>
    <col min="13573" max="13824" width="9.140625" style="164"/>
    <col min="13825" max="13825" width="3.140625" style="164" customWidth="1"/>
    <col min="13826" max="13826" width="38.7109375" style="164" customWidth="1"/>
    <col min="13827" max="13827" width="18.28515625" style="164" customWidth="1"/>
    <col min="13828" max="13828" width="20" style="164" customWidth="1"/>
    <col min="13829" max="14080" width="9.140625" style="164"/>
    <col min="14081" max="14081" width="3.140625" style="164" customWidth="1"/>
    <col min="14082" max="14082" width="38.7109375" style="164" customWidth="1"/>
    <col min="14083" max="14083" width="18.28515625" style="164" customWidth="1"/>
    <col min="14084" max="14084" width="20" style="164" customWidth="1"/>
    <col min="14085" max="14336" width="9.140625" style="164"/>
    <col min="14337" max="14337" width="3.140625" style="164" customWidth="1"/>
    <col min="14338" max="14338" width="38.7109375" style="164" customWidth="1"/>
    <col min="14339" max="14339" width="18.28515625" style="164" customWidth="1"/>
    <col min="14340" max="14340" width="20" style="164" customWidth="1"/>
    <col min="14341" max="14592" width="9.140625" style="164"/>
    <col min="14593" max="14593" width="3.140625" style="164" customWidth="1"/>
    <col min="14594" max="14594" width="38.7109375" style="164" customWidth="1"/>
    <col min="14595" max="14595" width="18.28515625" style="164" customWidth="1"/>
    <col min="14596" max="14596" width="20" style="164" customWidth="1"/>
    <col min="14597" max="14848" width="9.140625" style="164"/>
    <col min="14849" max="14849" width="3.140625" style="164" customWidth="1"/>
    <col min="14850" max="14850" width="38.7109375" style="164" customWidth="1"/>
    <col min="14851" max="14851" width="18.28515625" style="164" customWidth="1"/>
    <col min="14852" max="14852" width="20" style="164" customWidth="1"/>
    <col min="14853" max="15104" width="9.140625" style="164"/>
    <col min="15105" max="15105" width="3.140625" style="164" customWidth="1"/>
    <col min="15106" max="15106" width="38.7109375" style="164" customWidth="1"/>
    <col min="15107" max="15107" width="18.28515625" style="164" customWidth="1"/>
    <col min="15108" max="15108" width="20" style="164" customWidth="1"/>
    <col min="15109" max="15360" width="9.140625" style="164"/>
    <col min="15361" max="15361" width="3.140625" style="164" customWidth="1"/>
    <col min="15362" max="15362" width="38.7109375" style="164" customWidth="1"/>
    <col min="15363" max="15363" width="18.28515625" style="164" customWidth="1"/>
    <col min="15364" max="15364" width="20" style="164" customWidth="1"/>
    <col min="15365" max="15616" width="9.140625" style="164"/>
    <col min="15617" max="15617" width="3.140625" style="164" customWidth="1"/>
    <col min="15618" max="15618" width="38.7109375" style="164" customWidth="1"/>
    <col min="15619" max="15619" width="18.28515625" style="164" customWidth="1"/>
    <col min="15620" max="15620" width="20" style="164" customWidth="1"/>
    <col min="15621" max="15872" width="9.140625" style="164"/>
    <col min="15873" max="15873" width="3.140625" style="164" customWidth="1"/>
    <col min="15874" max="15874" width="38.7109375" style="164" customWidth="1"/>
    <col min="15875" max="15875" width="18.28515625" style="164" customWidth="1"/>
    <col min="15876" max="15876" width="20" style="164" customWidth="1"/>
    <col min="15877" max="16128" width="9.140625" style="164"/>
    <col min="16129" max="16129" width="3.140625" style="164" customWidth="1"/>
    <col min="16130" max="16130" width="38.7109375" style="164" customWidth="1"/>
    <col min="16131" max="16131" width="18.28515625" style="164" customWidth="1"/>
    <col min="16132" max="16132" width="20" style="164" customWidth="1"/>
    <col min="16133" max="16384" width="9.140625" style="164"/>
  </cols>
  <sheetData>
    <row r="1" spans="1:4" ht="71.25" customHeight="1">
      <c r="A1" s="165"/>
      <c r="B1" s="165"/>
      <c r="C1" s="261" t="s">
        <v>168</v>
      </c>
      <c r="D1" s="262"/>
    </row>
    <row r="2" spans="1:4" ht="27.75" customHeight="1">
      <c r="A2" s="263" t="s">
        <v>124</v>
      </c>
      <c r="B2" s="263"/>
      <c r="C2" s="263"/>
      <c r="D2" s="263"/>
    </row>
    <row r="3" spans="1:4">
      <c r="A3" s="264" t="s">
        <v>72</v>
      </c>
      <c r="B3" s="264"/>
      <c r="C3" s="264"/>
      <c r="D3" s="264"/>
    </row>
    <row r="4" spans="1:4" ht="18.75" customHeight="1">
      <c r="A4" s="265" t="s">
        <v>126</v>
      </c>
      <c r="B4" s="265"/>
      <c r="C4" s="265"/>
      <c r="D4" s="265"/>
    </row>
    <row r="5" spans="1:4">
      <c r="A5" s="166"/>
      <c r="B5" s="166"/>
      <c r="C5" s="166"/>
      <c r="D5" s="149" t="s">
        <v>78</v>
      </c>
    </row>
    <row r="6" spans="1:4" ht="36" customHeight="1">
      <c r="A6" s="266" t="s">
        <v>96</v>
      </c>
      <c r="B6" s="267"/>
      <c r="C6" s="167" t="s">
        <v>86</v>
      </c>
      <c r="D6" s="167" t="s">
        <v>87</v>
      </c>
    </row>
    <row r="7" spans="1:4" ht="12.75" customHeight="1">
      <c r="A7" s="268"/>
      <c r="B7" s="269"/>
      <c r="C7" s="255">
        <f>SUM(C10:C11)</f>
        <v>0</v>
      </c>
      <c r="D7" s="257">
        <f>SUM(D10:D11)</f>
        <v>0</v>
      </c>
    </row>
    <row r="8" spans="1:4" ht="12" customHeight="1">
      <c r="A8" s="259" t="s">
        <v>88</v>
      </c>
      <c r="B8" s="260"/>
      <c r="C8" s="256"/>
      <c r="D8" s="258"/>
    </row>
    <row r="9" spans="1:4" ht="42" customHeight="1">
      <c r="A9" s="167">
        <v>1</v>
      </c>
      <c r="B9" s="168" t="s">
        <v>89</v>
      </c>
      <c r="C9" s="169">
        <v>0</v>
      </c>
      <c r="D9" s="170">
        <v>0</v>
      </c>
    </row>
    <row r="10" spans="1:4" ht="25.5" customHeight="1">
      <c r="A10" s="167">
        <v>2</v>
      </c>
      <c r="B10" s="168" t="s">
        <v>90</v>
      </c>
      <c r="C10" s="171">
        <v>0</v>
      </c>
      <c r="D10" s="171">
        <v>0</v>
      </c>
    </row>
    <row r="11" spans="1:4" ht="28.5" customHeight="1">
      <c r="A11" s="167">
        <v>3</v>
      </c>
      <c r="B11" s="168" t="s">
        <v>91</v>
      </c>
      <c r="C11" s="171">
        <v>0</v>
      </c>
      <c r="D11" s="171">
        <v>0</v>
      </c>
    </row>
    <row r="12" spans="1:4">
      <c r="A12" s="166"/>
      <c r="B12" s="166"/>
      <c r="C12" s="172"/>
      <c r="D12" s="130"/>
    </row>
    <row r="13" spans="1:4">
      <c r="A13" s="264" t="s">
        <v>76</v>
      </c>
      <c r="B13" s="264"/>
      <c r="C13" s="264"/>
      <c r="D13" s="264"/>
    </row>
    <row r="14" spans="1:4">
      <c r="A14" s="173"/>
      <c r="B14" s="173"/>
      <c r="C14" s="173"/>
      <c r="D14" s="173"/>
    </row>
    <row r="15" spans="1:4" ht="27" customHeight="1">
      <c r="A15" s="265" t="s">
        <v>125</v>
      </c>
      <c r="B15" s="265"/>
      <c r="C15" s="265"/>
      <c r="D15" s="265"/>
    </row>
    <row r="16" spans="1:4">
      <c r="A16" s="174"/>
      <c r="B16" s="174"/>
      <c r="C16" s="174"/>
      <c r="D16" s="175" t="s">
        <v>78</v>
      </c>
    </row>
    <row r="17" spans="1:4" ht="12.75" customHeight="1">
      <c r="A17" s="270" t="s">
        <v>92</v>
      </c>
      <c r="B17" s="270"/>
      <c r="C17" s="270"/>
      <c r="D17" s="270"/>
    </row>
    <row r="18" spans="1:4" ht="25.5" customHeight="1">
      <c r="A18" s="266" t="s">
        <v>97</v>
      </c>
      <c r="B18" s="267"/>
      <c r="C18" s="167" t="s">
        <v>86</v>
      </c>
      <c r="D18" s="167" t="s">
        <v>86</v>
      </c>
    </row>
    <row r="19" spans="1:4">
      <c r="A19" s="268"/>
      <c r="B19" s="269"/>
      <c r="C19" s="183" t="s">
        <v>95</v>
      </c>
      <c r="D19" s="183" t="s">
        <v>112</v>
      </c>
    </row>
    <row r="20" spans="1:4" ht="17.25" customHeight="1">
      <c r="A20" s="272"/>
      <c r="B20" s="273"/>
      <c r="C20" s="257">
        <f>C23+C24</f>
        <v>0</v>
      </c>
      <c r="D20" s="257">
        <f>D23+D24</f>
        <v>0</v>
      </c>
    </row>
    <row r="21" spans="1:4" ht="12.75" customHeight="1">
      <c r="A21" s="271" t="s">
        <v>88</v>
      </c>
      <c r="B21" s="271"/>
      <c r="C21" s="258"/>
      <c r="D21" s="258"/>
    </row>
    <row r="22" spans="1:4" ht="38.25">
      <c r="A22" s="167">
        <v>1</v>
      </c>
      <c r="B22" s="168" t="s">
        <v>89</v>
      </c>
      <c r="C22" s="171">
        <v>0</v>
      </c>
      <c r="D22" s="171">
        <v>0</v>
      </c>
    </row>
    <row r="23" spans="1:4" ht="25.5">
      <c r="A23" s="167">
        <v>2</v>
      </c>
      <c r="B23" s="168" t="s">
        <v>90</v>
      </c>
      <c r="C23" s="171">
        <v>0</v>
      </c>
      <c r="D23" s="171">
        <v>0</v>
      </c>
    </row>
    <row r="24" spans="1:4" ht="25.5">
      <c r="A24" s="167">
        <v>3</v>
      </c>
      <c r="B24" s="168" t="s">
        <v>91</v>
      </c>
      <c r="C24" s="171">
        <v>0</v>
      </c>
      <c r="D24" s="171">
        <v>0</v>
      </c>
    </row>
    <row r="25" spans="1:4" hidden="1">
      <c r="A25" s="168"/>
      <c r="B25" s="176"/>
      <c r="C25" s="177"/>
      <c r="D25" s="168"/>
    </row>
    <row r="26" spans="1:4">
      <c r="A26" s="270" t="s">
        <v>93</v>
      </c>
      <c r="B26" s="270"/>
      <c r="C26" s="270"/>
      <c r="D26" s="270"/>
    </row>
    <row r="27" spans="1:4" ht="38.25">
      <c r="A27" s="266" t="s">
        <v>97</v>
      </c>
      <c r="B27" s="267"/>
      <c r="C27" s="167" t="s">
        <v>94</v>
      </c>
      <c r="D27" s="167" t="s">
        <v>94</v>
      </c>
    </row>
    <row r="28" spans="1:4">
      <c r="A28" s="268"/>
      <c r="B28" s="269"/>
      <c r="C28" s="183" t="s">
        <v>95</v>
      </c>
      <c r="D28" s="183" t="s">
        <v>112</v>
      </c>
    </row>
    <row r="29" spans="1:4" ht="15.75" customHeight="1">
      <c r="A29" s="272"/>
      <c r="B29" s="273"/>
      <c r="C29" s="257">
        <f>C32+C33</f>
        <v>0</v>
      </c>
      <c r="D29" s="257">
        <f>D32+D33</f>
        <v>0</v>
      </c>
    </row>
    <row r="30" spans="1:4">
      <c r="A30" s="271" t="s">
        <v>88</v>
      </c>
      <c r="B30" s="271"/>
      <c r="C30" s="258"/>
      <c r="D30" s="258"/>
    </row>
    <row r="31" spans="1:4" ht="37.5" customHeight="1">
      <c r="A31" s="167">
        <v>1</v>
      </c>
      <c r="B31" s="168" t="s">
        <v>89</v>
      </c>
      <c r="C31" s="171">
        <v>0</v>
      </c>
      <c r="D31" s="171">
        <v>0</v>
      </c>
    </row>
    <row r="32" spans="1:4" ht="25.5">
      <c r="A32" s="167">
        <v>2</v>
      </c>
      <c r="B32" s="168" t="s">
        <v>90</v>
      </c>
      <c r="C32" s="171">
        <v>0</v>
      </c>
      <c r="D32" s="171">
        <v>0</v>
      </c>
    </row>
    <row r="33" spans="1:4" ht="30" customHeight="1">
      <c r="A33" s="167">
        <v>3</v>
      </c>
      <c r="B33" s="168" t="s">
        <v>91</v>
      </c>
      <c r="C33" s="171">
        <v>0</v>
      </c>
      <c r="D33" s="171">
        <v>0</v>
      </c>
    </row>
    <row r="34" spans="1:4" ht="15.75">
      <c r="A34" s="178"/>
      <c r="B34" s="178"/>
      <c r="C34" s="178"/>
      <c r="D34" s="178"/>
    </row>
    <row r="35" spans="1:4" ht="15.75">
      <c r="A35" s="179"/>
      <c r="B35" s="179"/>
      <c r="C35" s="179"/>
      <c r="D35" s="179"/>
    </row>
  </sheetData>
  <mergeCells count="20">
    <mergeCell ref="A26:D26"/>
    <mergeCell ref="C29:C30"/>
    <mergeCell ref="D29:D30"/>
    <mergeCell ref="A30:B30"/>
    <mergeCell ref="A27:B29"/>
    <mergeCell ref="A13:D13"/>
    <mergeCell ref="A15:D15"/>
    <mergeCell ref="A17:D17"/>
    <mergeCell ref="C20:C21"/>
    <mergeCell ref="D20:D21"/>
    <mergeCell ref="A21:B21"/>
    <mergeCell ref="A18:B20"/>
    <mergeCell ref="C7:C8"/>
    <mergeCell ref="D7:D8"/>
    <mergeCell ref="A8:B8"/>
    <mergeCell ref="C1:D1"/>
    <mergeCell ref="A2:D2"/>
    <mergeCell ref="A3:D3"/>
    <mergeCell ref="A4:D4"/>
    <mergeCell ref="A6:B7"/>
  </mergeCells>
  <pageMargins left="0.74803149606299213" right="0.74803149606299213" top="0.98425196850393704" bottom="0.98425196850393704" header="0.51181102362204722" footer="0.51181102362204722"/>
  <pageSetup paperSize="9" scale="9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topLeftCell="A4" workbookViewId="0">
      <selection activeCell="F3" sqref="F3:G3"/>
    </sheetView>
  </sheetViews>
  <sheetFormatPr defaultRowHeight="12.75"/>
  <cols>
    <col min="1" max="1" width="4.28515625" style="164" customWidth="1"/>
    <col min="2" max="2" width="21.85546875" style="164" customWidth="1"/>
    <col min="3" max="3" width="11.42578125" style="164" customWidth="1"/>
    <col min="4" max="4" width="13" style="164" customWidth="1"/>
    <col min="5" max="5" width="13.140625" style="164" customWidth="1"/>
    <col min="6" max="6" width="19" style="164" customWidth="1"/>
    <col min="7" max="7" width="17.140625" style="164" customWidth="1"/>
    <col min="8" max="256" width="9.140625" style="164"/>
    <col min="257" max="257" width="3.140625" style="164" customWidth="1"/>
    <col min="258" max="258" width="38.7109375" style="164" customWidth="1"/>
    <col min="259" max="259" width="18.28515625" style="164" customWidth="1"/>
    <col min="260" max="260" width="20" style="164" customWidth="1"/>
    <col min="261" max="512" width="9.140625" style="164"/>
    <col min="513" max="513" width="3.140625" style="164" customWidth="1"/>
    <col min="514" max="514" width="38.7109375" style="164" customWidth="1"/>
    <col min="515" max="515" width="18.28515625" style="164" customWidth="1"/>
    <col min="516" max="516" width="20" style="164" customWidth="1"/>
    <col min="517" max="768" width="9.140625" style="164"/>
    <col min="769" max="769" width="3.140625" style="164" customWidth="1"/>
    <col min="770" max="770" width="38.7109375" style="164" customWidth="1"/>
    <col min="771" max="771" width="18.28515625" style="164" customWidth="1"/>
    <col min="772" max="772" width="20" style="164" customWidth="1"/>
    <col min="773" max="1024" width="9.140625" style="164"/>
    <col min="1025" max="1025" width="3.140625" style="164" customWidth="1"/>
    <col min="1026" max="1026" width="38.7109375" style="164" customWidth="1"/>
    <col min="1027" max="1027" width="18.28515625" style="164" customWidth="1"/>
    <col min="1028" max="1028" width="20" style="164" customWidth="1"/>
    <col min="1029" max="1280" width="9.140625" style="164"/>
    <col min="1281" max="1281" width="3.140625" style="164" customWidth="1"/>
    <col min="1282" max="1282" width="38.7109375" style="164" customWidth="1"/>
    <col min="1283" max="1283" width="18.28515625" style="164" customWidth="1"/>
    <col min="1284" max="1284" width="20" style="164" customWidth="1"/>
    <col min="1285" max="1536" width="9.140625" style="164"/>
    <col min="1537" max="1537" width="3.140625" style="164" customWidth="1"/>
    <col min="1538" max="1538" width="38.7109375" style="164" customWidth="1"/>
    <col min="1539" max="1539" width="18.28515625" style="164" customWidth="1"/>
    <col min="1540" max="1540" width="20" style="164" customWidth="1"/>
    <col min="1541" max="1792" width="9.140625" style="164"/>
    <col min="1793" max="1793" width="3.140625" style="164" customWidth="1"/>
    <col min="1794" max="1794" width="38.7109375" style="164" customWidth="1"/>
    <col min="1795" max="1795" width="18.28515625" style="164" customWidth="1"/>
    <col min="1796" max="1796" width="20" style="164" customWidth="1"/>
    <col min="1797" max="2048" width="9.140625" style="164"/>
    <col min="2049" max="2049" width="3.140625" style="164" customWidth="1"/>
    <col min="2050" max="2050" width="38.7109375" style="164" customWidth="1"/>
    <col min="2051" max="2051" width="18.28515625" style="164" customWidth="1"/>
    <col min="2052" max="2052" width="20" style="164" customWidth="1"/>
    <col min="2053" max="2304" width="9.140625" style="164"/>
    <col min="2305" max="2305" width="3.140625" style="164" customWidth="1"/>
    <col min="2306" max="2306" width="38.7109375" style="164" customWidth="1"/>
    <col min="2307" max="2307" width="18.28515625" style="164" customWidth="1"/>
    <col min="2308" max="2308" width="20" style="164" customWidth="1"/>
    <col min="2309" max="2560" width="9.140625" style="164"/>
    <col min="2561" max="2561" width="3.140625" style="164" customWidth="1"/>
    <col min="2562" max="2562" width="38.7109375" style="164" customWidth="1"/>
    <col min="2563" max="2563" width="18.28515625" style="164" customWidth="1"/>
    <col min="2564" max="2564" width="20" style="164" customWidth="1"/>
    <col min="2565" max="2816" width="9.140625" style="164"/>
    <col min="2817" max="2817" width="3.140625" style="164" customWidth="1"/>
    <col min="2818" max="2818" width="38.7109375" style="164" customWidth="1"/>
    <col min="2819" max="2819" width="18.28515625" style="164" customWidth="1"/>
    <col min="2820" max="2820" width="20" style="164" customWidth="1"/>
    <col min="2821" max="3072" width="9.140625" style="164"/>
    <col min="3073" max="3073" width="3.140625" style="164" customWidth="1"/>
    <col min="3074" max="3074" width="38.7109375" style="164" customWidth="1"/>
    <col min="3075" max="3075" width="18.28515625" style="164" customWidth="1"/>
    <col min="3076" max="3076" width="20" style="164" customWidth="1"/>
    <col min="3077" max="3328" width="9.140625" style="164"/>
    <col min="3329" max="3329" width="3.140625" style="164" customWidth="1"/>
    <col min="3330" max="3330" width="38.7109375" style="164" customWidth="1"/>
    <col min="3331" max="3331" width="18.28515625" style="164" customWidth="1"/>
    <col min="3332" max="3332" width="20" style="164" customWidth="1"/>
    <col min="3333" max="3584" width="9.140625" style="164"/>
    <col min="3585" max="3585" width="3.140625" style="164" customWidth="1"/>
    <col min="3586" max="3586" width="38.7109375" style="164" customWidth="1"/>
    <col min="3587" max="3587" width="18.28515625" style="164" customWidth="1"/>
    <col min="3588" max="3588" width="20" style="164" customWidth="1"/>
    <col min="3589" max="3840" width="9.140625" style="164"/>
    <col min="3841" max="3841" width="3.140625" style="164" customWidth="1"/>
    <col min="3842" max="3842" width="38.7109375" style="164" customWidth="1"/>
    <col min="3843" max="3843" width="18.28515625" style="164" customWidth="1"/>
    <col min="3844" max="3844" width="20" style="164" customWidth="1"/>
    <col min="3845" max="4096" width="9.140625" style="164"/>
    <col min="4097" max="4097" width="3.140625" style="164" customWidth="1"/>
    <col min="4098" max="4098" width="38.7109375" style="164" customWidth="1"/>
    <col min="4099" max="4099" width="18.28515625" style="164" customWidth="1"/>
    <col min="4100" max="4100" width="20" style="164" customWidth="1"/>
    <col min="4101" max="4352" width="9.140625" style="164"/>
    <col min="4353" max="4353" width="3.140625" style="164" customWidth="1"/>
    <col min="4354" max="4354" width="38.7109375" style="164" customWidth="1"/>
    <col min="4355" max="4355" width="18.28515625" style="164" customWidth="1"/>
    <col min="4356" max="4356" width="20" style="164" customWidth="1"/>
    <col min="4357" max="4608" width="9.140625" style="164"/>
    <col min="4609" max="4609" width="3.140625" style="164" customWidth="1"/>
    <col min="4610" max="4610" width="38.7109375" style="164" customWidth="1"/>
    <col min="4611" max="4611" width="18.28515625" style="164" customWidth="1"/>
    <col min="4612" max="4612" width="20" style="164" customWidth="1"/>
    <col min="4613" max="4864" width="9.140625" style="164"/>
    <col min="4865" max="4865" width="3.140625" style="164" customWidth="1"/>
    <col min="4866" max="4866" width="38.7109375" style="164" customWidth="1"/>
    <col min="4867" max="4867" width="18.28515625" style="164" customWidth="1"/>
    <col min="4868" max="4868" width="20" style="164" customWidth="1"/>
    <col min="4869" max="5120" width="9.140625" style="164"/>
    <col min="5121" max="5121" width="3.140625" style="164" customWidth="1"/>
    <col min="5122" max="5122" width="38.7109375" style="164" customWidth="1"/>
    <col min="5123" max="5123" width="18.28515625" style="164" customWidth="1"/>
    <col min="5124" max="5124" width="20" style="164" customWidth="1"/>
    <col min="5125" max="5376" width="9.140625" style="164"/>
    <col min="5377" max="5377" width="3.140625" style="164" customWidth="1"/>
    <col min="5378" max="5378" width="38.7109375" style="164" customWidth="1"/>
    <col min="5379" max="5379" width="18.28515625" style="164" customWidth="1"/>
    <col min="5380" max="5380" width="20" style="164" customWidth="1"/>
    <col min="5381" max="5632" width="9.140625" style="164"/>
    <col min="5633" max="5633" width="3.140625" style="164" customWidth="1"/>
    <col min="5634" max="5634" width="38.7109375" style="164" customWidth="1"/>
    <col min="5635" max="5635" width="18.28515625" style="164" customWidth="1"/>
    <col min="5636" max="5636" width="20" style="164" customWidth="1"/>
    <col min="5637" max="5888" width="9.140625" style="164"/>
    <col min="5889" max="5889" width="3.140625" style="164" customWidth="1"/>
    <col min="5890" max="5890" width="38.7109375" style="164" customWidth="1"/>
    <col min="5891" max="5891" width="18.28515625" style="164" customWidth="1"/>
    <col min="5892" max="5892" width="20" style="164" customWidth="1"/>
    <col min="5893" max="6144" width="9.140625" style="164"/>
    <col min="6145" max="6145" width="3.140625" style="164" customWidth="1"/>
    <col min="6146" max="6146" width="38.7109375" style="164" customWidth="1"/>
    <col min="6147" max="6147" width="18.28515625" style="164" customWidth="1"/>
    <col min="6148" max="6148" width="20" style="164" customWidth="1"/>
    <col min="6149" max="6400" width="9.140625" style="164"/>
    <col min="6401" max="6401" width="3.140625" style="164" customWidth="1"/>
    <col min="6402" max="6402" width="38.7109375" style="164" customWidth="1"/>
    <col min="6403" max="6403" width="18.28515625" style="164" customWidth="1"/>
    <col min="6404" max="6404" width="20" style="164" customWidth="1"/>
    <col min="6405" max="6656" width="9.140625" style="164"/>
    <col min="6657" max="6657" width="3.140625" style="164" customWidth="1"/>
    <col min="6658" max="6658" width="38.7109375" style="164" customWidth="1"/>
    <col min="6659" max="6659" width="18.28515625" style="164" customWidth="1"/>
    <col min="6660" max="6660" width="20" style="164" customWidth="1"/>
    <col min="6661" max="6912" width="9.140625" style="164"/>
    <col min="6913" max="6913" width="3.140625" style="164" customWidth="1"/>
    <col min="6914" max="6914" width="38.7109375" style="164" customWidth="1"/>
    <col min="6915" max="6915" width="18.28515625" style="164" customWidth="1"/>
    <col min="6916" max="6916" width="20" style="164" customWidth="1"/>
    <col min="6917" max="7168" width="9.140625" style="164"/>
    <col min="7169" max="7169" width="3.140625" style="164" customWidth="1"/>
    <col min="7170" max="7170" width="38.7109375" style="164" customWidth="1"/>
    <col min="7171" max="7171" width="18.28515625" style="164" customWidth="1"/>
    <col min="7172" max="7172" width="20" style="164" customWidth="1"/>
    <col min="7173" max="7424" width="9.140625" style="164"/>
    <col min="7425" max="7425" width="3.140625" style="164" customWidth="1"/>
    <col min="7426" max="7426" width="38.7109375" style="164" customWidth="1"/>
    <col min="7427" max="7427" width="18.28515625" style="164" customWidth="1"/>
    <col min="7428" max="7428" width="20" style="164" customWidth="1"/>
    <col min="7429" max="7680" width="9.140625" style="164"/>
    <col min="7681" max="7681" width="3.140625" style="164" customWidth="1"/>
    <col min="7682" max="7682" width="38.7109375" style="164" customWidth="1"/>
    <col min="7683" max="7683" width="18.28515625" style="164" customWidth="1"/>
    <col min="7684" max="7684" width="20" style="164" customWidth="1"/>
    <col min="7685" max="7936" width="9.140625" style="164"/>
    <col min="7937" max="7937" width="3.140625" style="164" customWidth="1"/>
    <col min="7938" max="7938" width="38.7109375" style="164" customWidth="1"/>
    <col min="7939" max="7939" width="18.28515625" style="164" customWidth="1"/>
    <col min="7940" max="7940" width="20" style="164" customWidth="1"/>
    <col min="7941" max="8192" width="9.140625" style="164"/>
    <col min="8193" max="8193" width="3.140625" style="164" customWidth="1"/>
    <col min="8194" max="8194" width="38.7109375" style="164" customWidth="1"/>
    <col min="8195" max="8195" width="18.28515625" style="164" customWidth="1"/>
    <col min="8196" max="8196" width="20" style="164" customWidth="1"/>
    <col min="8197" max="8448" width="9.140625" style="164"/>
    <col min="8449" max="8449" width="3.140625" style="164" customWidth="1"/>
    <col min="8450" max="8450" width="38.7109375" style="164" customWidth="1"/>
    <col min="8451" max="8451" width="18.28515625" style="164" customWidth="1"/>
    <col min="8452" max="8452" width="20" style="164" customWidth="1"/>
    <col min="8453" max="8704" width="9.140625" style="164"/>
    <col min="8705" max="8705" width="3.140625" style="164" customWidth="1"/>
    <col min="8706" max="8706" width="38.7109375" style="164" customWidth="1"/>
    <col min="8707" max="8707" width="18.28515625" style="164" customWidth="1"/>
    <col min="8708" max="8708" width="20" style="164" customWidth="1"/>
    <col min="8709" max="8960" width="9.140625" style="164"/>
    <col min="8961" max="8961" width="3.140625" style="164" customWidth="1"/>
    <col min="8962" max="8962" width="38.7109375" style="164" customWidth="1"/>
    <col min="8963" max="8963" width="18.28515625" style="164" customWidth="1"/>
    <col min="8964" max="8964" width="20" style="164" customWidth="1"/>
    <col min="8965" max="9216" width="9.140625" style="164"/>
    <col min="9217" max="9217" width="3.140625" style="164" customWidth="1"/>
    <col min="9218" max="9218" width="38.7109375" style="164" customWidth="1"/>
    <col min="9219" max="9219" width="18.28515625" style="164" customWidth="1"/>
    <col min="9220" max="9220" width="20" style="164" customWidth="1"/>
    <col min="9221" max="9472" width="9.140625" style="164"/>
    <col min="9473" max="9473" width="3.140625" style="164" customWidth="1"/>
    <col min="9474" max="9474" width="38.7109375" style="164" customWidth="1"/>
    <col min="9475" max="9475" width="18.28515625" style="164" customWidth="1"/>
    <col min="9476" max="9476" width="20" style="164" customWidth="1"/>
    <col min="9477" max="9728" width="9.140625" style="164"/>
    <col min="9729" max="9729" width="3.140625" style="164" customWidth="1"/>
    <col min="9730" max="9730" width="38.7109375" style="164" customWidth="1"/>
    <col min="9731" max="9731" width="18.28515625" style="164" customWidth="1"/>
    <col min="9732" max="9732" width="20" style="164" customWidth="1"/>
    <col min="9733" max="9984" width="9.140625" style="164"/>
    <col min="9985" max="9985" width="3.140625" style="164" customWidth="1"/>
    <col min="9986" max="9986" width="38.7109375" style="164" customWidth="1"/>
    <col min="9987" max="9987" width="18.28515625" style="164" customWidth="1"/>
    <col min="9988" max="9988" width="20" style="164" customWidth="1"/>
    <col min="9989" max="10240" width="9.140625" style="164"/>
    <col min="10241" max="10241" width="3.140625" style="164" customWidth="1"/>
    <col min="10242" max="10242" width="38.7109375" style="164" customWidth="1"/>
    <col min="10243" max="10243" width="18.28515625" style="164" customWidth="1"/>
    <col min="10244" max="10244" width="20" style="164" customWidth="1"/>
    <col min="10245" max="10496" width="9.140625" style="164"/>
    <col min="10497" max="10497" width="3.140625" style="164" customWidth="1"/>
    <col min="10498" max="10498" width="38.7109375" style="164" customWidth="1"/>
    <col min="10499" max="10499" width="18.28515625" style="164" customWidth="1"/>
    <col min="10500" max="10500" width="20" style="164" customWidth="1"/>
    <col min="10501" max="10752" width="9.140625" style="164"/>
    <col min="10753" max="10753" width="3.140625" style="164" customWidth="1"/>
    <col min="10754" max="10754" width="38.7109375" style="164" customWidth="1"/>
    <col min="10755" max="10755" width="18.28515625" style="164" customWidth="1"/>
    <col min="10756" max="10756" width="20" style="164" customWidth="1"/>
    <col min="10757" max="11008" width="9.140625" style="164"/>
    <col min="11009" max="11009" width="3.140625" style="164" customWidth="1"/>
    <col min="11010" max="11010" width="38.7109375" style="164" customWidth="1"/>
    <col min="11011" max="11011" width="18.28515625" style="164" customWidth="1"/>
    <col min="11012" max="11012" width="20" style="164" customWidth="1"/>
    <col min="11013" max="11264" width="9.140625" style="164"/>
    <col min="11265" max="11265" width="3.140625" style="164" customWidth="1"/>
    <col min="11266" max="11266" width="38.7109375" style="164" customWidth="1"/>
    <col min="11267" max="11267" width="18.28515625" style="164" customWidth="1"/>
    <col min="11268" max="11268" width="20" style="164" customWidth="1"/>
    <col min="11269" max="11520" width="9.140625" style="164"/>
    <col min="11521" max="11521" width="3.140625" style="164" customWidth="1"/>
    <col min="11522" max="11522" width="38.7109375" style="164" customWidth="1"/>
    <col min="11523" max="11523" width="18.28515625" style="164" customWidth="1"/>
    <col min="11524" max="11524" width="20" style="164" customWidth="1"/>
    <col min="11525" max="11776" width="9.140625" style="164"/>
    <col min="11777" max="11777" width="3.140625" style="164" customWidth="1"/>
    <col min="11778" max="11778" width="38.7109375" style="164" customWidth="1"/>
    <col min="11779" max="11779" width="18.28515625" style="164" customWidth="1"/>
    <col min="11780" max="11780" width="20" style="164" customWidth="1"/>
    <col min="11781" max="12032" width="9.140625" style="164"/>
    <col min="12033" max="12033" width="3.140625" style="164" customWidth="1"/>
    <col min="12034" max="12034" width="38.7109375" style="164" customWidth="1"/>
    <col min="12035" max="12035" width="18.28515625" style="164" customWidth="1"/>
    <col min="12036" max="12036" width="20" style="164" customWidth="1"/>
    <col min="12037" max="12288" width="9.140625" style="164"/>
    <col min="12289" max="12289" width="3.140625" style="164" customWidth="1"/>
    <col min="12290" max="12290" width="38.7109375" style="164" customWidth="1"/>
    <col min="12291" max="12291" width="18.28515625" style="164" customWidth="1"/>
    <col min="12292" max="12292" width="20" style="164" customWidth="1"/>
    <col min="12293" max="12544" width="9.140625" style="164"/>
    <col min="12545" max="12545" width="3.140625" style="164" customWidth="1"/>
    <col min="12546" max="12546" width="38.7109375" style="164" customWidth="1"/>
    <col min="12547" max="12547" width="18.28515625" style="164" customWidth="1"/>
    <col min="12548" max="12548" width="20" style="164" customWidth="1"/>
    <col min="12549" max="12800" width="9.140625" style="164"/>
    <col min="12801" max="12801" width="3.140625" style="164" customWidth="1"/>
    <col min="12802" max="12802" width="38.7109375" style="164" customWidth="1"/>
    <col min="12803" max="12803" width="18.28515625" style="164" customWidth="1"/>
    <col min="12804" max="12804" width="20" style="164" customWidth="1"/>
    <col min="12805" max="13056" width="9.140625" style="164"/>
    <col min="13057" max="13057" width="3.140625" style="164" customWidth="1"/>
    <col min="13058" max="13058" width="38.7109375" style="164" customWidth="1"/>
    <col min="13059" max="13059" width="18.28515625" style="164" customWidth="1"/>
    <col min="13060" max="13060" width="20" style="164" customWidth="1"/>
    <col min="13061" max="13312" width="9.140625" style="164"/>
    <col min="13313" max="13313" width="3.140625" style="164" customWidth="1"/>
    <col min="13314" max="13314" width="38.7109375" style="164" customWidth="1"/>
    <col min="13315" max="13315" width="18.28515625" style="164" customWidth="1"/>
    <col min="13316" max="13316" width="20" style="164" customWidth="1"/>
    <col min="13317" max="13568" width="9.140625" style="164"/>
    <col min="13569" max="13569" width="3.140625" style="164" customWidth="1"/>
    <col min="13570" max="13570" width="38.7109375" style="164" customWidth="1"/>
    <col min="13571" max="13571" width="18.28515625" style="164" customWidth="1"/>
    <col min="13572" max="13572" width="20" style="164" customWidth="1"/>
    <col min="13573" max="13824" width="9.140625" style="164"/>
    <col min="13825" max="13825" width="3.140625" style="164" customWidth="1"/>
    <col min="13826" max="13826" width="38.7109375" style="164" customWidth="1"/>
    <col min="13827" max="13827" width="18.28515625" style="164" customWidth="1"/>
    <col min="13828" max="13828" width="20" style="164" customWidth="1"/>
    <col min="13829" max="14080" width="9.140625" style="164"/>
    <col min="14081" max="14081" width="3.140625" style="164" customWidth="1"/>
    <col min="14082" max="14082" width="38.7109375" style="164" customWidth="1"/>
    <col min="14083" max="14083" width="18.28515625" style="164" customWidth="1"/>
    <col min="14084" max="14084" width="20" style="164" customWidth="1"/>
    <col min="14085" max="14336" width="9.140625" style="164"/>
    <col min="14337" max="14337" width="3.140625" style="164" customWidth="1"/>
    <col min="14338" max="14338" width="38.7109375" style="164" customWidth="1"/>
    <col min="14339" max="14339" width="18.28515625" style="164" customWidth="1"/>
    <col min="14340" max="14340" width="20" style="164" customWidth="1"/>
    <col min="14341" max="14592" width="9.140625" style="164"/>
    <col min="14593" max="14593" width="3.140625" style="164" customWidth="1"/>
    <col min="14594" max="14594" width="38.7109375" style="164" customWidth="1"/>
    <col min="14595" max="14595" width="18.28515625" style="164" customWidth="1"/>
    <col min="14596" max="14596" width="20" style="164" customWidth="1"/>
    <col min="14597" max="14848" width="9.140625" style="164"/>
    <col min="14849" max="14849" width="3.140625" style="164" customWidth="1"/>
    <col min="14850" max="14850" width="38.7109375" style="164" customWidth="1"/>
    <col min="14851" max="14851" width="18.28515625" style="164" customWidth="1"/>
    <col min="14852" max="14852" width="20" style="164" customWidth="1"/>
    <col min="14853" max="15104" width="9.140625" style="164"/>
    <col min="15105" max="15105" width="3.140625" style="164" customWidth="1"/>
    <col min="15106" max="15106" width="38.7109375" style="164" customWidth="1"/>
    <col min="15107" max="15107" width="18.28515625" style="164" customWidth="1"/>
    <col min="15108" max="15108" width="20" style="164" customWidth="1"/>
    <col min="15109" max="15360" width="9.140625" style="164"/>
    <col min="15361" max="15361" width="3.140625" style="164" customWidth="1"/>
    <col min="15362" max="15362" width="38.7109375" style="164" customWidth="1"/>
    <col min="15363" max="15363" width="18.28515625" style="164" customWidth="1"/>
    <col min="15364" max="15364" width="20" style="164" customWidth="1"/>
    <col min="15365" max="15616" width="9.140625" style="164"/>
    <col min="15617" max="15617" width="3.140625" style="164" customWidth="1"/>
    <col min="15618" max="15618" width="38.7109375" style="164" customWidth="1"/>
    <col min="15619" max="15619" width="18.28515625" style="164" customWidth="1"/>
    <col min="15620" max="15620" width="20" style="164" customWidth="1"/>
    <col min="15621" max="15872" width="9.140625" style="164"/>
    <col min="15873" max="15873" width="3.140625" style="164" customWidth="1"/>
    <col min="15874" max="15874" width="38.7109375" style="164" customWidth="1"/>
    <col min="15875" max="15875" width="18.28515625" style="164" customWidth="1"/>
    <col min="15876" max="15876" width="20" style="164" customWidth="1"/>
    <col min="15877" max="16128" width="9.140625" style="164"/>
    <col min="16129" max="16129" width="3.140625" style="164" customWidth="1"/>
    <col min="16130" max="16130" width="38.7109375" style="164" customWidth="1"/>
    <col min="16131" max="16131" width="18.28515625" style="164" customWidth="1"/>
    <col min="16132" max="16132" width="20" style="164" customWidth="1"/>
    <col min="16133" max="16384" width="9.140625" style="164"/>
  </cols>
  <sheetData>
    <row r="1" spans="1:7" ht="71.25" customHeight="1">
      <c r="A1" s="165"/>
      <c r="B1" s="165"/>
      <c r="C1" s="261"/>
      <c r="D1" s="261"/>
      <c r="E1" s="184"/>
      <c r="F1" s="261" t="s">
        <v>169</v>
      </c>
      <c r="G1" s="261"/>
    </row>
    <row r="2" spans="1:7" ht="27.75" customHeight="1">
      <c r="A2" s="263" t="s">
        <v>127</v>
      </c>
      <c r="B2" s="263"/>
      <c r="C2" s="263"/>
      <c r="D2" s="263"/>
      <c r="E2" s="263"/>
      <c r="F2" s="263"/>
      <c r="G2" s="263"/>
    </row>
    <row r="3" spans="1:7" ht="15" customHeight="1">
      <c r="A3" s="299"/>
      <c r="B3" s="299"/>
      <c r="C3" s="299"/>
      <c r="D3" s="299"/>
      <c r="E3" s="184"/>
      <c r="F3" s="296" t="s">
        <v>72</v>
      </c>
      <c r="G3" s="296"/>
    </row>
    <row r="4" spans="1:7" ht="24.75" customHeight="1">
      <c r="A4" s="263" t="s">
        <v>128</v>
      </c>
      <c r="B4" s="263"/>
      <c r="C4" s="263"/>
      <c r="D4" s="263"/>
      <c r="E4" s="263"/>
      <c r="F4" s="263"/>
      <c r="G4" s="263"/>
    </row>
    <row r="5" spans="1:7">
      <c r="A5" s="297" t="s">
        <v>170</v>
      </c>
      <c r="B5" s="297"/>
      <c r="C5" s="297"/>
      <c r="D5" s="297"/>
      <c r="E5" s="297"/>
      <c r="F5" s="297"/>
      <c r="G5" s="297"/>
    </row>
    <row r="6" spans="1:7" ht="7.5" customHeight="1">
      <c r="A6" s="194"/>
      <c r="B6" s="194"/>
      <c r="C6" s="195"/>
      <c r="D6" s="195"/>
      <c r="E6" s="196"/>
      <c r="F6" s="184"/>
      <c r="G6" s="184"/>
    </row>
    <row r="7" spans="1:7" ht="54" customHeight="1">
      <c r="A7" s="183" t="s">
        <v>113</v>
      </c>
      <c r="B7" s="183" t="s">
        <v>114</v>
      </c>
      <c r="C7" s="189" t="s">
        <v>115</v>
      </c>
      <c r="D7" s="189" t="s">
        <v>116</v>
      </c>
      <c r="E7" s="183" t="s">
        <v>117</v>
      </c>
      <c r="F7" s="300" t="s">
        <v>118</v>
      </c>
      <c r="G7" s="300"/>
    </row>
    <row r="8" spans="1:7" ht="12.75" customHeight="1">
      <c r="A8" s="183">
        <v>1</v>
      </c>
      <c r="B8" s="183">
        <v>2</v>
      </c>
      <c r="C8" s="183">
        <v>3</v>
      </c>
      <c r="D8" s="183">
        <v>4</v>
      </c>
      <c r="E8" s="197">
        <v>5</v>
      </c>
      <c r="F8" s="302">
        <v>6</v>
      </c>
      <c r="G8" s="302"/>
    </row>
    <row r="9" spans="1:7" ht="15.75" customHeight="1">
      <c r="A9" s="183"/>
      <c r="B9" s="183"/>
      <c r="C9" s="183"/>
      <c r="D9" s="183"/>
      <c r="E9" s="190"/>
      <c r="F9" s="303"/>
      <c r="G9" s="303"/>
    </row>
    <row r="10" spans="1:7" ht="16.5" customHeight="1">
      <c r="A10" s="191"/>
      <c r="B10" s="191" t="s">
        <v>85</v>
      </c>
      <c r="C10" s="192">
        <v>0</v>
      </c>
      <c r="D10" s="192"/>
      <c r="E10" s="193">
        <v>0</v>
      </c>
      <c r="F10" s="304"/>
      <c r="G10" s="304"/>
    </row>
    <row r="11" spans="1:7" ht="13.5" customHeight="1">
      <c r="A11" s="185"/>
      <c r="B11" s="187"/>
      <c r="C11" s="188"/>
      <c r="D11" s="188"/>
      <c r="E11" s="186"/>
    </row>
    <row r="12" spans="1:7" ht="28.5" customHeight="1">
      <c r="A12" s="287" t="s">
        <v>129</v>
      </c>
      <c r="B12" s="287"/>
      <c r="C12" s="287"/>
      <c r="D12" s="287"/>
      <c r="E12" s="287"/>
      <c r="F12" s="287"/>
      <c r="G12" s="287"/>
    </row>
    <row r="13" spans="1:7">
      <c r="A13" s="166"/>
      <c r="B13" s="166"/>
      <c r="C13" s="172"/>
      <c r="D13" s="130"/>
    </row>
    <row r="14" spans="1:7" ht="40.5" customHeight="1">
      <c r="A14" s="305" t="s">
        <v>130</v>
      </c>
      <c r="B14" s="305"/>
      <c r="C14" s="305"/>
      <c r="D14" s="305"/>
      <c r="E14" s="300" t="s">
        <v>119</v>
      </c>
      <c r="F14" s="300"/>
      <c r="G14" s="300"/>
    </row>
    <row r="15" spans="1:7" ht="24.75" customHeight="1">
      <c r="A15" s="301" t="s">
        <v>120</v>
      </c>
      <c r="B15" s="301"/>
      <c r="C15" s="301"/>
      <c r="D15" s="301"/>
      <c r="E15" s="295">
        <v>0</v>
      </c>
      <c r="F15" s="295"/>
      <c r="G15" s="295"/>
    </row>
    <row r="16" spans="1:7" ht="18.75" customHeight="1">
      <c r="A16" s="298" t="s">
        <v>121</v>
      </c>
      <c r="B16" s="298"/>
      <c r="C16" s="298"/>
      <c r="D16" s="298"/>
      <c r="E16" s="295">
        <v>0</v>
      </c>
      <c r="F16" s="295"/>
      <c r="G16" s="295"/>
    </row>
    <row r="17" spans="1:7">
      <c r="A17" s="174"/>
      <c r="B17" s="174"/>
      <c r="C17" s="174"/>
      <c r="D17" s="182"/>
      <c r="E17" s="186"/>
      <c r="F17" s="186"/>
    </row>
    <row r="18" spans="1:7" ht="12.75" customHeight="1">
      <c r="A18" s="299"/>
      <c r="B18" s="299"/>
      <c r="C18" s="299"/>
      <c r="D18" s="299"/>
      <c r="E18" s="184"/>
      <c r="F18" s="296" t="s">
        <v>76</v>
      </c>
      <c r="G18" s="296"/>
    </row>
    <row r="19" spans="1:7" ht="23.25" customHeight="1">
      <c r="A19" s="263" t="s">
        <v>131</v>
      </c>
      <c r="B19" s="263"/>
      <c r="C19" s="263"/>
      <c r="D19" s="263"/>
      <c r="E19" s="263"/>
      <c r="F19" s="263"/>
      <c r="G19" s="263"/>
    </row>
    <row r="20" spans="1:7" ht="21" customHeight="1">
      <c r="A20" s="297" t="s">
        <v>133</v>
      </c>
      <c r="B20" s="297"/>
      <c r="C20" s="297"/>
      <c r="D20" s="297"/>
      <c r="E20" s="297"/>
      <c r="F20" s="297"/>
      <c r="G20" s="297"/>
    </row>
    <row r="21" spans="1:7" ht="9.75" customHeight="1">
      <c r="A21" s="194"/>
      <c r="B21" s="194"/>
      <c r="C21" s="195"/>
      <c r="D21" s="195"/>
      <c r="E21" s="196"/>
      <c r="F21" s="184"/>
      <c r="G21" s="184"/>
    </row>
    <row r="22" spans="1:7" ht="53.25" customHeight="1">
      <c r="A22" s="285" t="s">
        <v>113</v>
      </c>
      <c r="B22" s="285" t="s">
        <v>114</v>
      </c>
      <c r="C22" s="288" t="s">
        <v>115</v>
      </c>
      <c r="D22" s="289"/>
      <c r="E22" s="283" t="s">
        <v>116</v>
      </c>
      <c r="F22" s="285" t="s">
        <v>117</v>
      </c>
      <c r="G22" s="285" t="s">
        <v>118</v>
      </c>
    </row>
    <row r="23" spans="1:7">
      <c r="A23" s="286"/>
      <c r="B23" s="286"/>
      <c r="C23" s="201" t="s">
        <v>77</v>
      </c>
      <c r="D23" s="202" t="s">
        <v>111</v>
      </c>
      <c r="E23" s="284"/>
      <c r="F23" s="286"/>
      <c r="G23" s="286"/>
    </row>
    <row r="24" spans="1:7">
      <c r="A24" s="183">
        <v>1</v>
      </c>
      <c r="B24" s="183">
        <v>2</v>
      </c>
      <c r="C24" s="183">
        <v>3</v>
      </c>
      <c r="D24" s="183">
        <v>4</v>
      </c>
      <c r="E24" s="183">
        <v>4</v>
      </c>
      <c r="F24" s="197">
        <v>5</v>
      </c>
      <c r="G24" s="197">
        <v>6</v>
      </c>
    </row>
    <row r="25" spans="1:7">
      <c r="A25" s="183"/>
      <c r="B25" s="183"/>
      <c r="C25" s="183"/>
      <c r="D25" s="183"/>
      <c r="E25" s="183"/>
      <c r="F25" s="190"/>
      <c r="G25" s="199"/>
    </row>
    <row r="26" spans="1:7">
      <c r="A26" s="191"/>
      <c r="B26" s="191" t="s">
        <v>85</v>
      </c>
      <c r="C26" s="192">
        <v>0</v>
      </c>
      <c r="D26" s="192"/>
      <c r="E26" s="192"/>
      <c r="F26" s="193">
        <v>0</v>
      </c>
      <c r="G26" s="200"/>
    </row>
    <row r="27" spans="1:7" ht="12.75" customHeight="1">
      <c r="A27" s="185"/>
      <c r="B27" s="187"/>
      <c r="C27" s="188"/>
      <c r="D27" s="188"/>
      <c r="E27" s="186"/>
    </row>
    <row r="28" spans="1:7" ht="26.25" customHeight="1">
      <c r="A28" s="287" t="s">
        <v>132</v>
      </c>
      <c r="B28" s="287"/>
      <c r="C28" s="287"/>
      <c r="D28" s="287"/>
      <c r="E28" s="287"/>
      <c r="F28" s="287"/>
      <c r="G28" s="287"/>
    </row>
    <row r="29" spans="1:7">
      <c r="A29" s="166"/>
      <c r="B29" s="166"/>
      <c r="C29" s="172"/>
      <c r="D29" s="130"/>
    </row>
    <row r="30" spans="1:7" ht="40.5" customHeight="1">
      <c r="A30" s="277" t="s">
        <v>130</v>
      </c>
      <c r="B30" s="278"/>
      <c r="C30" s="278"/>
      <c r="D30" s="278"/>
      <c r="E30" s="279"/>
      <c r="F30" s="290" t="s">
        <v>122</v>
      </c>
      <c r="G30" s="291"/>
    </row>
    <row r="31" spans="1:7" ht="15" customHeight="1">
      <c r="A31" s="280"/>
      <c r="B31" s="281"/>
      <c r="C31" s="281"/>
      <c r="D31" s="281"/>
      <c r="E31" s="282"/>
      <c r="F31" s="183" t="s">
        <v>77</v>
      </c>
      <c r="G31" s="183" t="s">
        <v>111</v>
      </c>
    </row>
    <row r="32" spans="1:7" ht="15.75" customHeight="1">
      <c r="A32" s="292" t="s">
        <v>120</v>
      </c>
      <c r="B32" s="293"/>
      <c r="C32" s="293"/>
      <c r="D32" s="293"/>
      <c r="E32" s="294"/>
      <c r="F32" s="203">
        <v>0</v>
      </c>
      <c r="G32" s="203">
        <v>0</v>
      </c>
    </row>
    <row r="33" spans="1:7" ht="15" customHeight="1">
      <c r="A33" s="274" t="s">
        <v>121</v>
      </c>
      <c r="B33" s="275"/>
      <c r="C33" s="275"/>
      <c r="D33" s="275"/>
      <c r="E33" s="276"/>
      <c r="F33" s="203">
        <v>0</v>
      </c>
      <c r="G33" s="203">
        <v>0</v>
      </c>
    </row>
    <row r="34" spans="1:7" ht="37.5" customHeight="1">
      <c r="A34" s="185"/>
      <c r="B34" s="187"/>
      <c r="C34" s="188"/>
      <c r="D34" s="188"/>
      <c r="E34" s="186"/>
      <c r="F34" s="186"/>
    </row>
    <row r="35" spans="1:7">
      <c r="A35" s="185"/>
      <c r="B35" s="187"/>
      <c r="C35" s="188"/>
      <c r="D35" s="188"/>
      <c r="E35" s="186"/>
      <c r="F35" s="186"/>
    </row>
    <row r="36" spans="1:7" ht="30" customHeight="1">
      <c r="A36" s="185"/>
      <c r="B36" s="187"/>
      <c r="C36" s="188"/>
      <c r="D36" s="188"/>
      <c r="E36" s="186"/>
      <c r="F36" s="186"/>
    </row>
    <row r="37" spans="1:7" ht="15.75">
      <c r="A37" s="178"/>
      <c r="B37" s="178"/>
      <c r="C37" s="178"/>
      <c r="D37" s="178"/>
      <c r="E37" s="186"/>
      <c r="F37" s="186"/>
    </row>
    <row r="38" spans="1:7" ht="15.75">
      <c r="A38" s="198"/>
      <c r="B38" s="198"/>
      <c r="C38" s="198"/>
      <c r="D38" s="198"/>
      <c r="E38" s="186"/>
      <c r="F38" s="186"/>
    </row>
  </sheetData>
  <mergeCells count="33">
    <mergeCell ref="A2:G2"/>
    <mergeCell ref="F1:G1"/>
    <mergeCell ref="A12:G12"/>
    <mergeCell ref="E14:G14"/>
    <mergeCell ref="A15:D15"/>
    <mergeCell ref="E15:G15"/>
    <mergeCell ref="F7:G7"/>
    <mergeCell ref="F8:G8"/>
    <mergeCell ref="F9:G9"/>
    <mergeCell ref="F10:G10"/>
    <mergeCell ref="A5:G5"/>
    <mergeCell ref="A4:G4"/>
    <mergeCell ref="A14:D14"/>
    <mergeCell ref="C1:D1"/>
    <mergeCell ref="A3:D3"/>
    <mergeCell ref="E16:G16"/>
    <mergeCell ref="F18:G18"/>
    <mergeCell ref="A19:G19"/>
    <mergeCell ref="A20:G20"/>
    <mergeCell ref="F3:G3"/>
    <mergeCell ref="A16:D16"/>
    <mergeCell ref="A18:D18"/>
    <mergeCell ref="A33:E33"/>
    <mergeCell ref="A30:E31"/>
    <mergeCell ref="E22:E23"/>
    <mergeCell ref="F22:F23"/>
    <mergeCell ref="G22:G23"/>
    <mergeCell ref="A28:G28"/>
    <mergeCell ref="B22:B23"/>
    <mergeCell ref="A22:A23"/>
    <mergeCell ref="C22:D22"/>
    <mergeCell ref="F30:G30"/>
    <mergeCell ref="A32:E32"/>
  </mergeCells>
  <pageMargins left="0.74803149606299213" right="0.74803149606299213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 1 и 2 прил10</vt:lpstr>
      <vt:lpstr>табл 1 и 2 прил 11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2017-07-26T03:19:29Z</cp:lastPrinted>
  <dcterms:created xsi:type="dcterms:W3CDTF">2015-10-23T06:56:22Z</dcterms:created>
  <dcterms:modified xsi:type="dcterms:W3CDTF">2017-07-26T03:41:04Z</dcterms:modified>
</cp:coreProperties>
</file>