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90" windowWidth="15480" windowHeight="10290" tabRatio="832" firstSheet="2" activeTab="3"/>
  </bookViews>
  <sheets>
    <sheet name="вед стр.2013" sheetId="4" r:id="rId1"/>
    <sheet name="вед стр.2014-2015" sheetId="7" r:id="rId2"/>
    <sheet name="вед.стр.2015" sheetId="8" r:id="rId3"/>
    <sheet name="расходы 2015" sheetId="10" r:id="rId4"/>
  </sheets>
  <definedNames>
    <definedName name="_xlnm._FilterDatabase" localSheetId="0" hidden="1">'вед стр.2013'!$A$7:$DG$72</definedName>
    <definedName name="_xlnm._FilterDatabase" localSheetId="1" hidden="1">'вед стр.2014-2015'!$A$7:$DH$65</definedName>
    <definedName name="_xlnm._FilterDatabase" localSheetId="3" hidden="1">'расходы 2015'!$A$8:$DF$53</definedName>
    <definedName name="_xlnm.Print_Titles" localSheetId="0">'вед стр.2013'!$7:$7</definedName>
    <definedName name="_xlnm.Print_Titles" localSheetId="1">'вед стр.2014-2015'!$7:$7</definedName>
    <definedName name="_xlnm.Print_Titles" localSheetId="3">'расходы 2015'!$8:$8</definedName>
  </definedNames>
  <calcPr calcId="124519" refMode="R1C1"/>
</workbook>
</file>

<file path=xl/calcChain.xml><?xml version="1.0" encoding="utf-8"?>
<calcChain xmlns="http://schemas.openxmlformats.org/spreadsheetml/2006/main">
  <c r="F58" i="10"/>
  <c r="G65" i="8"/>
  <c r="G98"/>
  <c r="F99" i="10"/>
  <c r="G85" i="8"/>
  <c r="G84" s="1"/>
  <c r="F80" i="10"/>
  <c r="F79" s="1"/>
  <c r="G35" i="8" l="1"/>
  <c r="G34" s="1"/>
  <c r="G33" s="1"/>
  <c r="G106"/>
  <c r="G105" s="1"/>
  <c r="G104" s="1"/>
  <c r="G103" s="1"/>
  <c r="G101"/>
  <c r="G100" s="1"/>
  <c r="G96"/>
  <c r="G92"/>
  <c r="G94"/>
  <c r="G88"/>
  <c r="G87" s="1"/>
  <c r="G82"/>
  <c r="G81" s="1"/>
  <c r="G77"/>
  <c r="G76" s="1"/>
  <c r="G75" s="1"/>
  <c r="G74" s="1"/>
  <c r="G71"/>
  <c r="G70" s="1"/>
  <c r="G69" s="1"/>
  <c r="G63"/>
  <c r="G59"/>
  <c r="G58" s="1"/>
  <c r="G56"/>
  <c r="G55" s="1"/>
  <c r="G51"/>
  <c r="G49"/>
  <c r="G43"/>
  <c r="G42" s="1"/>
  <c r="G40"/>
  <c r="G39" s="1"/>
  <c r="G38" s="1"/>
  <c r="G30"/>
  <c r="G29" s="1"/>
  <c r="G28" s="1"/>
  <c r="G26"/>
  <c r="G25" s="1"/>
  <c r="G23"/>
  <c r="G21"/>
  <c r="G20" s="1"/>
  <c r="G18"/>
  <c r="G17" s="1"/>
  <c r="G13"/>
  <c r="G12" s="1"/>
  <c r="G11" s="1"/>
  <c r="G10" s="1"/>
  <c r="F35" i="10"/>
  <c r="F34" s="1"/>
  <c r="F33" s="1"/>
  <c r="F43"/>
  <c r="F42" s="1"/>
  <c r="F92"/>
  <c r="F26"/>
  <c r="F25" s="1"/>
  <c r="F23"/>
  <c r="F21"/>
  <c r="F20" s="1"/>
  <c r="F18"/>
  <c r="F17" s="1"/>
  <c r="F105"/>
  <c r="F104" s="1"/>
  <c r="F103" s="1"/>
  <c r="F102" s="1"/>
  <c r="F101" s="1"/>
  <c r="F97"/>
  <c r="F96" s="1"/>
  <c r="F94"/>
  <c r="F90"/>
  <c r="F84"/>
  <c r="F83" s="1"/>
  <c r="F77"/>
  <c r="F75" s="1"/>
  <c r="F71"/>
  <c r="F70" s="1"/>
  <c r="F69" s="1"/>
  <c r="F65"/>
  <c r="F64" s="1"/>
  <c r="F63" s="1"/>
  <c r="F56"/>
  <c r="F52"/>
  <c r="F50"/>
  <c r="F40"/>
  <c r="F39" s="1"/>
  <c r="F38" s="1"/>
  <c r="F30"/>
  <c r="F29" s="1"/>
  <c r="F28" s="1"/>
  <c r="F13"/>
  <c r="F12" s="1"/>
  <c r="F11" s="1"/>
  <c r="F10" s="1"/>
  <c r="F54" l="1"/>
  <c r="F55"/>
  <c r="G61" i="8"/>
  <c r="G62"/>
  <c r="G37"/>
  <c r="G91"/>
  <c r="G90" s="1"/>
  <c r="G80"/>
  <c r="G79" s="1"/>
  <c r="G73" s="1"/>
  <c r="F74" i="10"/>
  <c r="F37"/>
  <c r="F89"/>
  <c r="F32"/>
  <c r="G32" i="8"/>
  <c r="G48"/>
  <c r="G47" s="1"/>
  <c r="G46" s="1"/>
  <c r="G16"/>
  <c r="G15" s="1"/>
  <c r="G9" s="1"/>
  <c r="G54"/>
  <c r="G53" s="1"/>
  <c r="G68"/>
  <c r="G67" s="1"/>
  <c r="F16" i="10"/>
  <c r="F49"/>
  <c r="F48" s="1"/>
  <c r="F47" s="1"/>
  <c r="F46" s="1"/>
  <c r="F88" l="1"/>
  <c r="F87" s="1"/>
  <c r="F86" s="1"/>
  <c r="G108" i="8"/>
  <c r="F68" i="10"/>
  <c r="F62"/>
  <c r="F61" s="1"/>
  <c r="F73"/>
  <c r="F15"/>
  <c r="F9" s="1"/>
  <c r="F60" l="1"/>
  <c r="F107"/>
  <c r="F67"/>
  <c r="H112" i="7" l="1"/>
  <c r="G112"/>
  <c r="G113" i="4"/>
  <c r="G42"/>
  <c r="G42" i="7"/>
  <c r="H42"/>
  <c r="G77" i="4"/>
  <c r="H136" i="7"/>
  <c r="H135" s="1"/>
  <c r="H134" s="1"/>
  <c r="G134"/>
  <c r="G135"/>
  <c r="G136"/>
  <c r="G132"/>
  <c r="G131" s="1"/>
  <c r="G130" s="1"/>
  <c r="G125"/>
  <c r="G124"/>
  <c r="G118"/>
  <c r="G117" s="1"/>
  <c r="G111" s="1"/>
  <c r="G114"/>
  <c r="G113" s="1"/>
  <c r="G108"/>
  <c r="G107"/>
  <c r="G106" s="1"/>
  <c r="G105" s="1"/>
  <c r="G103" s="1"/>
  <c r="G100"/>
  <c r="G99" s="1"/>
  <c r="G94"/>
  <c r="G93" s="1"/>
  <c r="G89"/>
  <c r="G88" s="1"/>
  <c r="G83"/>
  <c r="G81" s="1"/>
  <c r="G78"/>
  <c r="G77" s="1"/>
  <c r="G76" s="1"/>
  <c r="G70"/>
  <c r="G69" s="1"/>
  <c r="G68" s="1"/>
  <c r="G63"/>
  <c r="G62" s="1"/>
  <c r="G61" s="1"/>
  <c r="G60" s="1"/>
  <c r="G58"/>
  <c r="G57" s="1"/>
  <c r="G56" s="1"/>
  <c r="G51"/>
  <c r="G49"/>
  <c r="G48" s="1"/>
  <c r="G37"/>
  <c r="G36" s="1"/>
  <c r="G35" s="1"/>
  <c r="G32"/>
  <c r="G31"/>
  <c r="G30" s="1"/>
  <c r="G29" s="1"/>
  <c r="G26"/>
  <c r="G25" s="1"/>
  <c r="G21"/>
  <c r="G20" s="1"/>
  <c r="G18"/>
  <c r="G17" s="1"/>
  <c r="G12"/>
  <c r="G11" s="1"/>
  <c r="G10" s="1"/>
  <c r="G9" s="1"/>
  <c r="H132"/>
  <c r="H131" s="1"/>
  <c r="H130" s="1"/>
  <c r="H125"/>
  <c r="H124"/>
  <c r="H118"/>
  <c r="H117" s="1"/>
  <c r="H114"/>
  <c r="H108"/>
  <c r="H107" s="1"/>
  <c r="H106" s="1"/>
  <c r="H105" s="1"/>
  <c r="H103" s="1"/>
  <c r="H100"/>
  <c r="H97" s="1"/>
  <c r="H99"/>
  <c r="H94"/>
  <c r="H93" s="1"/>
  <c r="H92"/>
  <c r="H89"/>
  <c r="H86" s="1"/>
  <c r="H83"/>
  <c r="H81" s="1"/>
  <c r="H78"/>
  <c r="H77"/>
  <c r="H76" s="1"/>
  <c r="H70"/>
  <c r="H69" s="1"/>
  <c r="H68" s="1"/>
  <c r="H63"/>
  <c r="H62" s="1"/>
  <c r="H61" s="1"/>
  <c r="H60" s="1"/>
  <c r="H58"/>
  <c r="H57" s="1"/>
  <c r="H56" s="1"/>
  <c r="H51"/>
  <c r="H49"/>
  <c r="H48" s="1"/>
  <c r="H37"/>
  <c r="H36" s="1"/>
  <c r="H35" s="1"/>
  <c r="H32"/>
  <c r="H31"/>
  <c r="H30" s="1"/>
  <c r="H29" s="1"/>
  <c r="H26"/>
  <c r="H25" s="1"/>
  <c r="H21"/>
  <c r="H20" s="1"/>
  <c r="H18"/>
  <c r="H17" s="1"/>
  <c r="H12"/>
  <c r="H11" s="1"/>
  <c r="H10" s="1"/>
  <c r="H9" s="1"/>
  <c r="G126" i="4"/>
  <c r="G119"/>
  <c r="G118" s="1"/>
  <c r="G32"/>
  <c r="G18"/>
  <c r="G17" s="1"/>
  <c r="G125"/>
  <c r="G109"/>
  <c r="G108" s="1"/>
  <c r="G107" s="1"/>
  <c r="G106" s="1"/>
  <c r="G104" s="1"/>
  <c r="G133"/>
  <c r="G132" s="1"/>
  <c r="G131" s="1"/>
  <c r="G129" s="1"/>
  <c r="G128" s="1"/>
  <c r="G115"/>
  <c r="G114" s="1"/>
  <c r="G101"/>
  <c r="G99" s="1"/>
  <c r="G95"/>
  <c r="G93" s="1"/>
  <c r="G90"/>
  <c r="G88" s="1"/>
  <c r="G85"/>
  <c r="G84" s="1"/>
  <c r="G83" s="1"/>
  <c r="G82" s="1"/>
  <c r="G76"/>
  <c r="G75" s="1"/>
  <c r="G73" s="1"/>
  <c r="G70"/>
  <c r="G69" s="1"/>
  <c r="G68" s="1"/>
  <c r="G67" s="1"/>
  <c r="G66" s="1"/>
  <c r="G65" s="1"/>
  <c r="G63"/>
  <c r="G62" s="1"/>
  <c r="G61" s="1"/>
  <c r="G60" s="1"/>
  <c r="G58"/>
  <c r="G57" s="1"/>
  <c r="G56" s="1"/>
  <c r="G55" s="1"/>
  <c r="G49"/>
  <c r="G48" s="1"/>
  <c r="G51"/>
  <c r="G40"/>
  <c r="G39" s="1"/>
  <c r="G37"/>
  <c r="G36" s="1"/>
  <c r="G35" s="1"/>
  <c r="G34" s="1"/>
  <c r="G31"/>
  <c r="G30" s="1"/>
  <c r="G29" s="1"/>
  <c r="G26"/>
  <c r="G25" s="1"/>
  <c r="G21"/>
  <c r="G20" s="1"/>
  <c r="G12"/>
  <c r="G11" s="1"/>
  <c r="G10" s="1"/>
  <c r="G9" s="1"/>
  <c r="G81" l="1"/>
  <c r="G72" s="1"/>
  <c r="H74" i="7"/>
  <c r="G82"/>
  <c r="G92"/>
  <c r="G74" s="1"/>
  <c r="H47"/>
  <c r="G86"/>
  <c r="G110"/>
  <c r="H16"/>
  <c r="H15" s="1"/>
  <c r="H14" s="1"/>
  <c r="H111"/>
  <c r="H110" s="1"/>
  <c r="G16"/>
  <c r="G15" s="1"/>
  <c r="G14" s="1"/>
  <c r="G8" s="1"/>
  <c r="G40"/>
  <c r="G39" s="1"/>
  <c r="G41"/>
  <c r="G54"/>
  <c r="G53" s="1"/>
  <c r="G55"/>
  <c r="G75"/>
  <c r="G128"/>
  <c r="G127" s="1"/>
  <c r="G129"/>
  <c r="G46"/>
  <c r="G45" s="1"/>
  <c r="G44" s="1"/>
  <c r="G47"/>
  <c r="G66"/>
  <c r="G67"/>
  <c r="G98"/>
  <c r="H75"/>
  <c r="H67"/>
  <c r="H66"/>
  <c r="H41"/>
  <c r="H40"/>
  <c r="H39" s="1"/>
  <c r="H55"/>
  <c r="H54"/>
  <c r="H53" s="1"/>
  <c r="H128"/>
  <c r="H127" s="1"/>
  <c r="H129"/>
  <c r="H82"/>
  <c r="H46"/>
  <c r="H45" s="1"/>
  <c r="H44" s="1"/>
  <c r="H88"/>
  <c r="H113"/>
  <c r="G16" i="4"/>
  <c r="G15" s="1"/>
  <c r="G14" s="1"/>
  <c r="G8" s="1"/>
  <c r="G100"/>
  <c r="G130"/>
  <c r="G47"/>
  <c r="G94"/>
  <c r="G74"/>
  <c r="G89"/>
  <c r="G41"/>
  <c r="G112"/>
  <c r="G111" s="1"/>
  <c r="G54"/>
  <c r="G53" s="1"/>
  <c r="G46"/>
  <c r="G45" s="1"/>
  <c r="G44" s="1"/>
  <c r="H8" i="7" l="1"/>
  <c r="G65"/>
  <c r="G138" s="1"/>
  <c r="H65"/>
  <c r="G135" i="4"/>
  <c r="H138" i="7" l="1"/>
</calcChain>
</file>

<file path=xl/sharedStrings.xml><?xml version="1.0" encoding="utf-8"?>
<sst xmlns="http://schemas.openxmlformats.org/spreadsheetml/2006/main" count="946" uniqueCount="195">
  <si>
    <t>Итого расходов</t>
  </si>
  <si>
    <t/>
  </si>
  <si>
    <t>Иные межбюджетные трансферты</t>
  </si>
  <si>
    <t>Иные бюджетные ассигнования</t>
  </si>
  <si>
    <t>Прочие  закупки товаров, работ и услуг для государственных (муниципальных) нужд</t>
  </si>
  <si>
    <t>Иные закупки товаров, работ и услуг для государственных (муниципальных) нужд</t>
  </si>
  <si>
    <t>Закупка товаров, работ и услуг для государственных (муниципальных) нужд</t>
  </si>
  <si>
    <t>Уплата налога на имущество организаций и земельного налога</t>
  </si>
  <si>
    <t>Уплата налогов, сборов и иных обязательных  платежей в бюджеты бюджетной системы Российской Федерации</t>
  </si>
  <si>
    <t>Закупка товаров, работ, услуг в сфере информационно-коммуникационных технологий</t>
  </si>
  <si>
    <t>Фонд оплаты труда и страховые взносы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</si>
  <si>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</si>
  <si>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</si>
  <si>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</si>
  <si>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</si>
  <si>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Уплата прочих налогов, сборов и иных обязательных  платежей</t>
  </si>
  <si>
    <t>Социальное обеспечение и иные выплаты населению</t>
  </si>
  <si>
    <t xml:space="preserve">Публичные нормативные обязательства по социальным выплатам граждан </t>
  </si>
  <si>
    <t>Долгосрочная целевая программа "Стимулирование развития жилищного строительства в Новосибирской области на 2011-2015 годы"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</si>
  <si>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</si>
  <si>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</si>
  <si>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Социальная политика</t>
  </si>
  <si>
    <t>Закупка товаров, работ, услуг в целях капитального ремонта государственного (муниципального) имущества</t>
  </si>
  <si>
    <t>Руководство и управление в сфере установленных функций</t>
  </si>
  <si>
    <t>Культура</t>
  </si>
  <si>
    <t>Культура, кинематография</t>
  </si>
  <si>
    <t>Молодежная политика и оздоровление детей</t>
  </si>
  <si>
    <t>Образование</t>
  </si>
  <si>
    <t>Благоустройство</t>
  </si>
  <si>
    <t>Коммунальное хозяйство</t>
  </si>
  <si>
    <t>Жилищно-коммунальное хозяйство</t>
  </si>
  <si>
    <t>Другие вопросы в области национальной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</si>
  <si>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</si>
  <si>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</si>
  <si>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</si>
  <si>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</si>
  <si>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</si>
  <si>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средства</t>
  </si>
  <si>
    <t>Резервные фонды исполнительных органов государственной власти субъектов Российской Федерации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</si>
  <si>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</si>
  <si>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</si>
  <si>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</si>
  <si>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Высшее должностное лицо субъекта Российской Федерации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</si>
  <si>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</si>
  <si>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</si>
  <si>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</si>
  <si>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ВР</t>
  </si>
  <si>
    <t>ЦСР</t>
  </si>
  <si>
    <t>ПР</t>
  </si>
  <si>
    <t>РЗ</t>
  </si>
  <si>
    <t>Наименование</t>
  </si>
  <si>
    <t>Таблица 1</t>
  </si>
  <si>
    <t>002 03 00</t>
  </si>
  <si>
    <t>521 03 00</t>
  </si>
  <si>
    <t xml:space="preserve">Оценка недвижимости, признание прав и регулирование отношений по государственной собственности </t>
  </si>
  <si>
    <t xml:space="preserve">  03 </t>
  </si>
  <si>
    <t xml:space="preserve">      </t>
  </si>
  <si>
    <t xml:space="preserve">Прочая закупка товаров, работ и услуг для государственных нужд </t>
  </si>
  <si>
    <t xml:space="preserve">  244 </t>
  </si>
  <si>
    <t xml:space="preserve">Мероприятия по предупреждению и ликвидации последствий чрезвычайных ситуаций и стихийных бедствий </t>
  </si>
  <si>
    <t xml:space="preserve">  09 </t>
  </si>
  <si>
    <t xml:space="preserve">Подготовка населения и организаций к действиям в чрезвычайной ситуации в мирное и военное время </t>
  </si>
  <si>
    <t>244</t>
  </si>
  <si>
    <t>218 01 00</t>
  </si>
  <si>
    <t>219 01 00</t>
  </si>
  <si>
    <t>Мероприятия в области коммунального хозяйства</t>
  </si>
  <si>
    <t>Уличное освещение</t>
  </si>
  <si>
    <t>Содержание автомобильных дорог и инженерных сооружений на них в границах городских округов</t>
  </si>
  <si>
    <t>Озеленение</t>
  </si>
  <si>
    <t>Организация и содержание мест захоронения</t>
  </si>
  <si>
    <t>Прочие мероприятия по благоустройству городских и сельских поселений</t>
  </si>
  <si>
    <t>Осуществление организационно-воспитательной работы с молодежью</t>
  </si>
  <si>
    <t xml:space="preserve">Фонд оплаты труда и страховые взносы </t>
  </si>
  <si>
    <t>111</t>
  </si>
  <si>
    <t>Иные выплаты персоналу,за исключением фонда оплаты труда</t>
  </si>
  <si>
    <t>Подпрограмма"Территориальное планирование"</t>
  </si>
  <si>
    <t>08</t>
  </si>
  <si>
    <t>01</t>
  </si>
  <si>
    <t>4409900</t>
  </si>
  <si>
    <t>Расходы на выплату персоналу казенных учреждений</t>
  </si>
  <si>
    <t>Пенсии, выплачиваемые организациями сектора государственного управления</t>
  </si>
  <si>
    <t>Национальная экономика</t>
  </si>
  <si>
    <t>04</t>
  </si>
  <si>
    <t>Межбюджетные трансферты</t>
  </si>
  <si>
    <t>521 00 00</t>
  </si>
  <si>
    <t>521  03 00</t>
  </si>
  <si>
    <t>09 02 00</t>
  </si>
  <si>
    <t>001 00 00</t>
  </si>
  <si>
    <t>218 00 00</t>
  </si>
  <si>
    <t>Мероприятия по гражданской обороне</t>
  </si>
  <si>
    <t>03</t>
  </si>
  <si>
    <t>09</t>
  </si>
  <si>
    <t>219 00 00</t>
  </si>
  <si>
    <t>Поддержка коммунального хозяйства</t>
  </si>
  <si>
    <t>351 00 00</t>
  </si>
  <si>
    <t>600 00 00</t>
  </si>
  <si>
    <t>600 02 00</t>
  </si>
  <si>
    <t xml:space="preserve"> </t>
  </si>
  <si>
    <t>600  03 00</t>
  </si>
  <si>
    <t>600 04 00</t>
  </si>
  <si>
    <t>600 05 00</t>
  </si>
  <si>
    <t>Обеспечение деятельности подведомственных учреждений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</si>
  <si>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управления, внебюджетными фондами</t>
  </si>
  <si>
    <t>440 99 00</t>
  </si>
  <si>
    <t>521 06 00</t>
  </si>
  <si>
    <t>Доплаты к пенсиям, дополнительное пенсионное обеспечение</t>
  </si>
  <si>
    <t>491 00 00</t>
  </si>
  <si>
    <t>ГРБС</t>
  </si>
  <si>
    <t>Приложение 6</t>
  </si>
  <si>
    <t>"О бюджете Гилевского сельсовета на 2013 год и плановый период 2013-2014 годы"</t>
  </si>
  <si>
    <t>Приложение 5</t>
  </si>
  <si>
    <t>Таблица 2</t>
  </si>
  <si>
    <t>Ведомственная структура расходов бюджета Гилевского сельсовета на 2013 год</t>
  </si>
  <si>
    <t>Сумма, тыс. руб. 2014</t>
  </si>
  <si>
    <t>Сумма, тыс. руб. 2015</t>
  </si>
  <si>
    <t>Ведомственная структура расходов бюджета Гилевского сельсовета на плановый период 2014- 2015 годы</t>
  </si>
  <si>
    <t>Условно утвержденные расходы</t>
  </si>
  <si>
    <t>999 00 00</t>
  </si>
  <si>
    <t>Улата налогов, сборов и иных обязательных платежей в бюджеты бюджетной системы Российской Федерации</t>
  </si>
  <si>
    <t>Водное хозяйство</t>
  </si>
  <si>
    <t>Непрограммные направления бюджета</t>
  </si>
  <si>
    <t>99.0.0000</t>
  </si>
  <si>
    <t>Глава муниципального образования</t>
  </si>
  <si>
    <t>99.0.0011</t>
  </si>
  <si>
    <t>Расходы на выплаты по оплате труда работников государственных  органов</t>
  </si>
  <si>
    <t>Расходы на обеспечение функций государственных органов</t>
  </si>
  <si>
    <t>99.0.0019</t>
  </si>
  <si>
    <t>Иные закупки товаров, работ и услуг для обеспечения государственных (муниципальных) нужд</t>
  </si>
  <si>
    <t xml:space="preserve">Уплата налогов, сборов и иных платежей </t>
  </si>
  <si>
    <t>Непрограммные направления  бюджета</t>
  </si>
  <si>
    <t>99.0.0050</t>
  </si>
  <si>
    <t>Оценка недвижимости, признание прав и регулирование отношений по государственной собственности</t>
  </si>
  <si>
    <t>99.0.0091</t>
  </si>
  <si>
    <t xml:space="preserve">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     
</t>
  </si>
  <si>
    <t>99.0.5118</t>
  </si>
  <si>
    <t>Расходы на выплаты по оплате труда работников государственных (муниципальных органов) органов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</si>
  <si>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</si>
  <si>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Мероприятия по подготовке и организации населения к действиям в чрезвычайной ситуации в мирное и военное время</t>
  </si>
  <si>
    <t>Иные мероприятия  в области водных ресурсов</t>
  </si>
  <si>
    <t>99.0.8342</t>
  </si>
  <si>
    <t>Дорожное хозяйство (дорожные фонды)</t>
  </si>
  <si>
    <t>Развитие автомобильных дорог регионального, межмуниципального и местного значения</t>
  </si>
  <si>
    <t>Мероприятия в области коммунального хозяйства за счет средств местного бюджета</t>
  </si>
  <si>
    <t xml:space="preserve">Непрограммные направления бюджета
</t>
  </si>
  <si>
    <t>Библиотеки</t>
  </si>
  <si>
    <t>Иные МБТ, предоставляемые из бюджета поселения в бюджет района на осуществление части полномочий по решению вопросов местного значения в соответствии с заключенными соглашениями</t>
  </si>
  <si>
    <t xml:space="preserve">Публичные нормативные социальные выплаты гражданам </t>
  </si>
  <si>
    <t>Расходы на выплаты персоналу казенных учреждений</t>
  </si>
  <si>
    <t>Осуществление полномочий по решению вопросов в сфере административных правонарушений</t>
  </si>
  <si>
    <t>99.0.0202</t>
  </si>
  <si>
    <t>Финансирование мероприятий по развитию автомобильных дорог за счет средств местного бюджета</t>
  </si>
  <si>
    <t>50.0.0218</t>
  </si>
  <si>
    <t>50.0.0000</t>
  </si>
  <si>
    <t>50.0.0219</t>
  </si>
  <si>
    <t>52.0.0000</t>
  </si>
  <si>
    <t>57.0.0000</t>
  </si>
  <si>
    <t>57.0.0826</t>
  </si>
  <si>
    <t>58.0.0000</t>
  </si>
  <si>
    <t>58.1.0100</t>
  </si>
  <si>
    <t>58.3.0400</t>
  </si>
  <si>
    <t>58.4.0500</t>
  </si>
  <si>
    <t>59.0.4059</t>
  </si>
  <si>
    <t>Выполнение других обязательств государства</t>
  </si>
  <si>
    <t>99.0.0092</t>
  </si>
  <si>
    <t>"О бюджете Гилевского сельсовета на 2015 год и плановый период 2016-2017 годов"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</si>
  <si>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 и подгруппам видов расходов классификации расходов бюджетов на  2015 год и плановый период 2016-2017 годов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</si>
  <si>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   и подгруппам видов расходов классификации расходов бюджетов на на 2015 год </t>
  </si>
  <si>
    <t>Обеспечение проведения выборов и референдумов</t>
  </si>
  <si>
    <t>Ведомственная структура расходов местного бюджета на 2015 год и плановый период 2016-2017 годов</t>
  </si>
  <si>
    <t>Ведомственная структура расходов местного бюджета на 2015 год</t>
  </si>
  <si>
    <t>99.0.7019</t>
  </si>
  <si>
    <t>52.0.0607</t>
  </si>
  <si>
    <t>Непрограммные направления областного бюджета</t>
  </si>
  <si>
    <t>Проведение выборов в представительные органы муниципального образования</t>
  </si>
  <si>
    <t>99.0.0606</t>
  </si>
  <si>
    <t>Муниципальная программа "Развитие дорожной сети и повышения безопасности дорожного движения на территории Гилевского сельсовета Искитимского района на 2010-2022 годы"</t>
  </si>
  <si>
    <t>Муниципальная программа "Программа комплексного развития систем коммунальной инфраструктуры Гилевского муниципального образования на 2013-2016 годы"</t>
  </si>
  <si>
    <t>Муниципальная программа "Сохранение и развитие культурно- досуговой деятельности в МКУК "Гилевский центр досуга" на 2015-2017 годы"</t>
  </si>
  <si>
    <t>Муниципальная  программа " Благоустройство территории Гилевского сельсовета Искитимского района Новосибирской области на 2015-2017 годы"</t>
  </si>
  <si>
    <t>Муниципальная  программа "Защита населения и территории от чрезвычайных ситуаций природного и техногенного характера и обеспечение пожарной безопасности на 2015-2017 годы"</t>
  </si>
  <si>
    <t>Подпрограмма "Организация и содержание мест захоронений в МО Гилевского сельсовета на 2015-2017 годы"</t>
  </si>
  <si>
    <t>Подпрограмма "Прочие мероприятия по благоустройству в МО Гилевского сельсовета  на 2015-2017 годы"</t>
  </si>
  <si>
    <t>Подпрограмма "Развитие уличного освещения в МО Гилевского сельсовета на 2015-2017 годы"</t>
  </si>
  <si>
    <t>Реализация мероприятий по развитию автомобильных дорог местного значения в рамках муниципальной программы "Развитие дорожной сети и повышение безопасности дорожного движения на территории Гилевского сельсовета Искитимского района на 2010-2022 годы"</t>
  </si>
  <si>
    <t>Реализация мероприятий в области коммунального хозяйства в рамках Муниципальной программы "Программа комплексного развития систем коммунальной инфраструктуры Гилевского муниципального образования на 2013-2016 годы"</t>
  </si>
  <si>
    <t>58.1.0000</t>
  </si>
  <si>
    <t>Реализация мероприятий в рамках подпрограммы  "Развитие уличного освещения в МО Гилевского сельсовета на 2015-2017 годы" муниципальной программы "Благоустройство территории Гилевкого сельсовета Искитимского района Новосибирской области на 2015-2017 годы"</t>
  </si>
  <si>
    <t>58.4.0000</t>
  </si>
  <si>
    <t>Реализация мероприятий в рамках подпрограммы  "Прочие мероприятия по благоустройству в МО Гилевского сельсовета  на 2015-2017 годы" муниципальной программы "Благоустройство территории Гилевкого сельсовета Искитимского района Новосибирской области на 2015-2017 годы"</t>
  </si>
  <si>
    <t>59.0.0000</t>
  </si>
  <si>
    <t>59.0.0050</t>
  </si>
  <si>
    <t>Уплата иных платежей</t>
  </si>
  <si>
    <t>Реализация мероприятий в рамках муниципальной программы "Сохранение и развитие культурно- досуговой деятельности в МКУК "Гилевский центр досуга" на 2015-2017 годы"</t>
  </si>
  <si>
    <t>Реализация мероприятий по обеспечению сбалансированности местных бюджетов в рамках государственной программы Новосибирской области " Управление государственными финансами в Новосибирской области на 2014- 2019 годы"</t>
  </si>
  <si>
    <t>59.0.7051</t>
  </si>
</sst>
</file>

<file path=xl/styles.xml><?xml version="1.0" encoding="utf-8"?>
<styleSheet xmlns="http://schemas.openxmlformats.org/spreadsheetml/2006/main">
  <numFmts count="6">
    <numFmt numFmtId="164" formatCode="#,##0.0;[Red]\-#,##0.0"/>
    <numFmt numFmtId="165" formatCode="000"/>
    <numFmt numFmtId="166" formatCode="00"/>
    <numFmt numFmtId="167" formatCode="000\ 00\ 00"/>
    <numFmt numFmtId="168" formatCode="#,##0.0_ ;[Red]\-#,##0.0\ "/>
    <numFmt numFmtId="169" formatCode="0.0"/>
  </numFmts>
  <fonts count="28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b/>
      <i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</font>
    <font>
      <b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0" fontId="1" fillId="0" borderId="1" xfId="1" applyNumberFormat="1" applyFont="1" applyFill="1" applyBorder="1" applyAlignment="1" applyProtection="1"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Font="1"/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8" xfId="1" applyNumberFormat="1" applyFont="1" applyFill="1" applyBorder="1" applyAlignment="1" applyProtection="1">
      <alignment horizontal="center" vertical="center"/>
      <protection hidden="1"/>
    </xf>
    <xf numFmtId="166" fontId="3" fillId="0" borderId="7" xfId="1" applyNumberFormat="1" applyFont="1" applyFill="1" applyBorder="1" applyAlignment="1" applyProtection="1">
      <alignment horizontal="center" vertical="center"/>
      <protection hidden="1"/>
    </xf>
    <xf numFmtId="167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7" xfId="1" applyNumberFormat="1" applyFont="1" applyFill="1" applyBorder="1" applyAlignment="1" applyProtection="1">
      <alignment horizontal="right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1" fillId="0" borderId="8" xfId="1" applyNumberFormat="1" applyFont="1" applyFill="1" applyBorder="1" applyAlignment="1" applyProtection="1">
      <alignment horizontal="center" vertical="center"/>
      <protection hidden="1"/>
    </xf>
    <xf numFmtId="166" fontId="1" fillId="0" borderId="7" xfId="1" applyNumberFormat="1" applyFont="1" applyFill="1" applyBorder="1" applyAlignment="1" applyProtection="1">
      <alignment horizontal="center" vertical="center"/>
      <protection hidden="1"/>
    </xf>
    <xf numFmtId="167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1" fillId="0" borderId="7" xfId="1" applyNumberFormat="1" applyFont="1" applyFill="1" applyBorder="1" applyAlignment="1" applyProtection="1">
      <alignment horizontal="center" vertical="center"/>
      <protection hidden="1"/>
    </xf>
    <xf numFmtId="164" fontId="1" fillId="0" borderId="7" xfId="1" applyNumberFormat="1" applyFont="1" applyFill="1" applyBorder="1" applyAlignment="1" applyProtection="1">
      <alignment horizontal="right" vertical="center"/>
      <protection hidden="1"/>
    </xf>
    <xf numFmtId="0" fontId="1" fillId="0" borderId="8" xfId="1" applyNumberFormat="1" applyFont="1" applyFill="1" applyBorder="1" applyAlignment="1" applyProtection="1">
      <alignment horizontal="left" vertical="center" wrapText="1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1" fillId="0" borderId="2" xfId="1" applyNumberFormat="1" applyFont="1" applyFill="1" applyBorder="1" applyAlignment="1" applyProtection="1">
      <alignment horizontal="center" vertical="center"/>
      <protection hidden="1"/>
    </xf>
    <xf numFmtId="166" fontId="1" fillId="0" borderId="1" xfId="1" applyNumberFormat="1" applyFont="1" applyFill="1" applyBorder="1" applyAlignment="1" applyProtection="1">
      <alignment horizontal="center" vertical="center"/>
      <protection hidden="1"/>
    </xf>
    <xf numFmtId="167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1" fillId="0" borderId="1" xfId="1" applyNumberFormat="1" applyFont="1" applyFill="1" applyBorder="1" applyAlignment="1" applyProtection="1">
      <alignment horizontal="center" vertical="center"/>
      <protection hidden="1"/>
    </xf>
    <xf numFmtId="164" fontId="1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left" vertical="center" wrapText="1"/>
      <protection hidden="1"/>
    </xf>
    <xf numFmtId="166" fontId="1" fillId="0" borderId="4" xfId="1" applyNumberFormat="1" applyFont="1" applyFill="1" applyBorder="1" applyAlignment="1" applyProtection="1">
      <alignment horizontal="center" vertical="center"/>
      <protection hidden="1"/>
    </xf>
    <xf numFmtId="166" fontId="1" fillId="0" borderId="3" xfId="1" applyNumberFormat="1" applyFont="1" applyFill="1" applyBorder="1" applyAlignment="1" applyProtection="1">
      <alignment horizontal="center" vertical="center"/>
      <protection hidden="1"/>
    </xf>
    <xf numFmtId="167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1" fillId="0" borderId="3" xfId="1" applyNumberFormat="1" applyFont="1" applyFill="1" applyBorder="1" applyAlignment="1" applyProtection="1">
      <alignment horizontal="center" vertical="center"/>
      <protection hidden="1"/>
    </xf>
    <xf numFmtId="164" fontId="1" fillId="0" borderId="3" xfId="1" applyNumberFormat="1" applyFont="1" applyFill="1" applyBorder="1" applyAlignment="1" applyProtection="1">
      <alignment horizontal="right" vertical="center"/>
      <protection hidden="1"/>
    </xf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4" xfId="1" applyNumberFormat="1" applyFont="1" applyFill="1" applyBorder="1" applyAlignment="1" applyProtection="1">
      <alignment horizontal="center" vertical="center"/>
      <protection hidden="1"/>
    </xf>
    <xf numFmtId="166" fontId="3" fillId="0" borderId="3" xfId="1" applyNumberFormat="1" applyFont="1" applyFill="1" applyBorder="1" applyAlignment="1" applyProtection="1">
      <alignment horizontal="center" vertical="center"/>
      <protection hidden="1"/>
    </xf>
    <xf numFmtId="167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/>
      <protection hidden="1"/>
    </xf>
    <xf numFmtId="166" fontId="1" fillId="0" borderId="5" xfId="1" applyNumberFormat="1" applyFont="1" applyFill="1" applyBorder="1" applyAlignment="1" applyProtection="1">
      <alignment horizontal="center" vertical="center"/>
      <protection hidden="1"/>
    </xf>
    <xf numFmtId="166" fontId="1" fillId="0" borderId="6" xfId="1" applyNumberFormat="1" applyFont="1" applyFill="1" applyBorder="1" applyAlignment="1" applyProtection="1">
      <alignment horizontal="center" vertical="center"/>
      <protection hidden="1"/>
    </xf>
    <xf numFmtId="167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1" fillId="0" borderId="6" xfId="1" applyNumberFormat="1" applyFont="1" applyFill="1" applyBorder="1" applyAlignment="1" applyProtection="1">
      <alignment horizontal="center" vertical="center"/>
      <protection hidden="1"/>
    </xf>
    <xf numFmtId="164" fontId="1" fillId="0" borderId="6" xfId="1" applyNumberFormat="1" applyFont="1" applyFill="1" applyBorder="1" applyAlignment="1" applyProtection="1">
      <alignment horizontal="right" vertical="center"/>
      <protection hidden="1"/>
    </xf>
    <xf numFmtId="49" fontId="5" fillId="0" borderId="1" xfId="0" applyNumberFormat="1" applyFont="1" applyBorder="1" applyAlignment="1">
      <alignment wrapText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wrapText="1"/>
    </xf>
    <xf numFmtId="0" fontId="1" fillId="2" borderId="8" xfId="1" applyNumberFormat="1" applyFont="1" applyFill="1" applyBorder="1" applyAlignment="1" applyProtection="1">
      <alignment horizontal="left" vertical="center" wrapText="1"/>
      <protection hidden="1"/>
    </xf>
    <xf numFmtId="166" fontId="1" fillId="2" borderId="8" xfId="1" applyNumberFormat="1" applyFont="1" applyFill="1" applyBorder="1" applyAlignment="1" applyProtection="1">
      <alignment horizontal="center" vertical="center"/>
      <protection hidden="1"/>
    </xf>
    <xf numFmtId="166" fontId="1" fillId="2" borderId="7" xfId="1" applyNumberFormat="1" applyFont="1" applyFill="1" applyBorder="1" applyAlignment="1" applyProtection="1">
      <alignment horizontal="center" vertical="center"/>
      <protection hidden="1"/>
    </xf>
    <xf numFmtId="167" fontId="1" fillId="2" borderId="8" xfId="1" applyNumberFormat="1" applyFont="1" applyFill="1" applyBorder="1" applyAlignment="1" applyProtection="1">
      <alignment horizontal="center" vertical="center" wrapText="1"/>
      <protection hidden="1"/>
    </xf>
    <xf numFmtId="165" fontId="1" fillId="2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1" fillId="2" borderId="1" xfId="1" applyNumberFormat="1" applyFont="1" applyFill="1" applyBorder="1" applyAlignment="1" applyProtection="1">
      <alignment horizontal="center" vertical="center"/>
      <protection hidden="1"/>
    </xf>
    <xf numFmtId="164" fontId="1" fillId="2" borderId="1" xfId="1" applyNumberFormat="1" applyFont="1" applyFill="1" applyBorder="1" applyAlignment="1" applyProtection="1">
      <alignment horizontal="right" vertical="center"/>
      <protection hidden="1"/>
    </xf>
    <xf numFmtId="165" fontId="1" fillId="2" borderId="6" xfId="1" applyNumberFormat="1" applyFont="1" applyFill="1" applyBorder="1" applyAlignment="1" applyProtection="1">
      <alignment horizontal="center" vertical="center"/>
      <protection hidden="1"/>
    </xf>
    <xf numFmtId="0" fontId="4" fillId="2" borderId="8" xfId="1" applyNumberFormat="1" applyFont="1" applyFill="1" applyBorder="1" applyAlignment="1" applyProtection="1">
      <alignment horizontal="left" vertical="center" wrapText="1"/>
      <protection hidden="1"/>
    </xf>
    <xf numFmtId="166" fontId="1" fillId="2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5" xfId="1" applyNumberFormat="1" applyFont="1" applyFill="1" applyBorder="1" applyAlignment="1" applyProtection="1">
      <alignment horizontal="center" vertical="center"/>
      <protection hidden="1"/>
    </xf>
    <xf numFmtId="166" fontId="3" fillId="0" borderId="6" xfId="1" applyNumberFormat="1" applyFont="1" applyFill="1" applyBorder="1" applyAlignment="1" applyProtection="1">
      <alignment horizontal="center" vertical="center"/>
      <protection hidden="1"/>
    </xf>
    <xf numFmtId="167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/>
      <protection hidden="1"/>
    </xf>
    <xf numFmtId="0" fontId="1" fillId="2" borderId="2" xfId="1" applyNumberFormat="1" applyFont="1" applyFill="1" applyBorder="1" applyAlignment="1" applyProtection="1">
      <alignment horizontal="left" vertical="center" wrapText="1"/>
      <protection hidden="1"/>
    </xf>
    <xf numFmtId="166" fontId="1" fillId="2" borderId="2" xfId="1" applyNumberFormat="1" applyFont="1" applyFill="1" applyBorder="1" applyAlignment="1" applyProtection="1">
      <alignment horizontal="center" vertical="center"/>
      <protection hidden="1"/>
    </xf>
    <xf numFmtId="167" fontId="1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8" fillId="0" borderId="1" xfId="0" applyNumberFormat="1" applyFont="1" applyBorder="1" applyAlignment="1">
      <alignment wrapText="1"/>
    </xf>
    <xf numFmtId="0" fontId="1" fillId="0" borderId="1" xfId="1" applyFont="1" applyBorder="1"/>
    <xf numFmtId="0" fontId="3" fillId="0" borderId="2" xfId="1" applyNumberFormat="1" applyFont="1" applyFill="1" applyBorder="1" applyAlignment="1" applyProtection="1">
      <protection hidden="1"/>
    </xf>
    <xf numFmtId="49" fontId="10" fillId="0" borderId="1" xfId="0" applyNumberFormat="1" applyFont="1" applyBorder="1" applyAlignment="1">
      <alignment horizontal="center" vertical="center"/>
    </xf>
    <xf numFmtId="166" fontId="3" fillId="2" borderId="8" xfId="1" applyNumberFormat="1" applyFont="1" applyFill="1" applyBorder="1" applyAlignment="1" applyProtection="1">
      <alignment horizontal="center" vertical="center"/>
      <protection hidden="1"/>
    </xf>
    <xf numFmtId="166" fontId="3" fillId="2" borderId="7" xfId="1" applyNumberFormat="1" applyFont="1" applyFill="1" applyBorder="1" applyAlignment="1" applyProtection="1">
      <alignment horizontal="center" vertical="center"/>
      <protection hidden="1"/>
    </xf>
    <xf numFmtId="167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164" fontId="3" fillId="2" borderId="7" xfId="1" applyNumberFormat="1" applyFont="1" applyFill="1" applyBorder="1" applyAlignment="1" applyProtection="1">
      <alignment horizontal="right" vertical="center"/>
      <protection hidden="1"/>
    </xf>
    <xf numFmtId="169" fontId="1" fillId="0" borderId="7" xfId="1" applyNumberFormat="1" applyFont="1" applyFill="1" applyBorder="1" applyAlignment="1" applyProtection="1">
      <alignment horizontal="right" vertical="center"/>
      <protection hidden="1"/>
    </xf>
    <xf numFmtId="169" fontId="1" fillId="0" borderId="3" xfId="1" applyNumberFormat="1" applyFont="1" applyFill="1" applyBorder="1" applyAlignment="1" applyProtection="1">
      <alignment horizontal="right" vertical="center"/>
      <protection hidden="1"/>
    </xf>
    <xf numFmtId="164" fontId="11" fillId="0" borderId="7" xfId="1" applyNumberFormat="1" applyFont="1" applyFill="1" applyBorder="1" applyAlignment="1" applyProtection="1">
      <alignment horizontal="right" vertical="center"/>
      <protection hidden="1"/>
    </xf>
    <xf numFmtId="2" fontId="1" fillId="0" borderId="3" xfId="1" applyNumberFormat="1" applyFont="1" applyFill="1" applyBorder="1" applyAlignment="1" applyProtection="1">
      <alignment horizontal="right" vertical="center"/>
      <protection hidden="1"/>
    </xf>
    <xf numFmtId="2" fontId="1" fillId="0" borderId="7" xfId="1" applyNumberFormat="1" applyFont="1" applyFill="1" applyBorder="1" applyAlignment="1" applyProtection="1">
      <alignment horizontal="right" vertical="center"/>
      <protection hidden="1"/>
    </xf>
    <xf numFmtId="164" fontId="11" fillId="0" borderId="1" xfId="1" applyNumberFormat="1" applyFont="1" applyFill="1" applyBorder="1" applyAlignment="1" applyProtection="1">
      <alignment horizontal="right" vertical="center"/>
      <protection hidden="1"/>
    </xf>
    <xf numFmtId="49" fontId="13" fillId="2" borderId="1" xfId="0" applyNumberFormat="1" applyFont="1" applyFill="1" applyBorder="1" applyAlignment="1">
      <alignment wrapText="1"/>
    </xf>
    <xf numFmtId="49" fontId="14" fillId="2" borderId="1" xfId="0" applyNumberFormat="1" applyFont="1" applyFill="1" applyBorder="1" applyAlignment="1">
      <alignment horizontal="center" vertical="center"/>
    </xf>
    <xf numFmtId="169" fontId="1" fillId="2" borderId="7" xfId="1" applyNumberFormat="1" applyFont="1" applyFill="1" applyBorder="1" applyAlignment="1" applyProtection="1">
      <alignment horizontal="right" vertical="center"/>
      <protection hidden="1"/>
    </xf>
    <xf numFmtId="169" fontId="1" fillId="2" borderId="1" xfId="1" applyNumberFormat="1" applyFont="1" applyFill="1" applyBorder="1" applyAlignment="1" applyProtection="1">
      <alignment horizontal="right" vertical="center"/>
      <protection hidden="1"/>
    </xf>
    <xf numFmtId="169" fontId="1" fillId="0" borderId="1" xfId="1" applyNumberFormat="1" applyFont="1" applyFill="1" applyBorder="1" applyProtection="1">
      <protection hidden="1"/>
    </xf>
    <xf numFmtId="0" fontId="11" fillId="0" borderId="1" xfId="1" applyFont="1" applyBorder="1"/>
    <xf numFmtId="168" fontId="15" fillId="0" borderId="1" xfId="1" applyNumberFormat="1" applyFont="1" applyBorder="1"/>
    <xf numFmtId="169" fontId="7" fillId="0" borderId="1" xfId="0" applyNumberFormat="1" applyFont="1" applyBorder="1" applyAlignment="1">
      <alignment horizontal="right"/>
    </xf>
    <xf numFmtId="169" fontId="7" fillId="0" borderId="6" xfId="0" applyNumberFormat="1" applyFont="1" applyBorder="1" applyAlignment="1">
      <alignment horizontal="right"/>
    </xf>
    <xf numFmtId="0" fontId="3" fillId="0" borderId="1" xfId="1" applyFont="1" applyBorder="1"/>
    <xf numFmtId="164" fontId="1" fillId="0" borderId="7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6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5" fillId="0" borderId="8" xfId="0" applyNumberFormat="1" applyFont="1" applyBorder="1" applyAlignment="1">
      <alignment wrapText="1"/>
    </xf>
    <xf numFmtId="49" fontId="5" fillId="0" borderId="6" xfId="0" applyNumberFormat="1" applyFont="1" applyBorder="1" applyAlignment="1">
      <alignment wrapText="1"/>
    </xf>
    <xf numFmtId="49" fontId="10" fillId="0" borderId="6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49" fontId="5" fillId="2" borderId="6" xfId="0" applyNumberFormat="1" applyFont="1" applyFill="1" applyBorder="1" applyAlignment="1">
      <alignment wrapText="1"/>
    </xf>
    <xf numFmtId="49" fontId="10" fillId="2" borderId="6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165" fontId="1" fillId="2" borderId="3" xfId="1" applyNumberFormat="1" applyFont="1" applyFill="1" applyBorder="1" applyAlignment="1" applyProtection="1">
      <alignment horizontal="center" vertical="center"/>
      <protection hidden="1"/>
    </xf>
    <xf numFmtId="164" fontId="1" fillId="2" borderId="3" xfId="1" applyNumberFormat="1" applyFont="1" applyFill="1" applyBorder="1" applyAlignment="1" applyProtection="1">
      <alignment horizontal="right" vertical="center"/>
      <protection hidden="1"/>
    </xf>
    <xf numFmtId="0" fontId="1" fillId="0" borderId="6" xfId="1" applyFont="1" applyBorder="1"/>
    <xf numFmtId="0" fontId="5" fillId="2" borderId="1" xfId="0" applyFont="1" applyFill="1" applyBorder="1" applyAlignment="1">
      <alignment horizontal="left" wrapText="1"/>
    </xf>
    <xf numFmtId="2" fontId="7" fillId="0" borderId="1" xfId="0" applyNumberFormat="1" applyFont="1" applyBorder="1"/>
    <xf numFmtId="169" fontId="7" fillId="0" borderId="1" xfId="0" applyNumberFormat="1" applyFont="1" applyBorder="1"/>
    <xf numFmtId="169" fontId="18" fillId="0" borderId="7" xfId="0" applyNumberFormat="1" applyFont="1" applyBorder="1"/>
    <xf numFmtId="169" fontId="17" fillId="0" borderId="1" xfId="0" applyNumberFormat="1" applyFont="1" applyBorder="1"/>
    <xf numFmtId="166" fontId="1" fillId="0" borderId="7" xfId="1" applyNumberFormat="1" applyFont="1" applyFill="1" applyBorder="1" applyAlignment="1" applyProtection="1">
      <alignment horizontal="center" vertical="center"/>
      <protection hidden="1"/>
    </xf>
    <xf numFmtId="165" fontId="1" fillId="2" borderId="7" xfId="1" applyNumberFormat="1" applyFont="1" applyFill="1" applyBorder="1" applyAlignment="1" applyProtection="1">
      <alignment horizontal="center" vertical="center"/>
      <protection hidden="1"/>
    </xf>
    <xf numFmtId="164" fontId="1" fillId="0" borderId="7" xfId="1" applyNumberFormat="1" applyFont="1" applyFill="1" applyBorder="1" applyAlignment="1" applyProtection="1">
      <alignment horizontal="right" vertical="center"/>
      <protection hidden="1"/>
    </xf>
    <xf numFmtId="164" fontId="1" fillId="0" borderId="6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164" fontId="1" fillId="2" borderId="1" xfId="1" applyNumberFormat="1" applyFont="1" applyFill="1" applyBorder="1" applyAlignment="1" applyProtection="1">
      <alignment horizontal="right" vertical="center"/>
      <protection hidden="1"/>
    </xf>
    <xf numFmtId="0" fontId="19" fillId="0" borderId="1" xfId="1" applyNumberFormat="1" applyFont="1" applyFill="1" applyBorder="1" applyAlignment="1" applyProtection="1">
      <alignment horizontal="center" vertical="center" wrapText="1"/>
      <protection hidden="1"/>
    </xf>
    <xf numFmtId="169" fontId="1" fillId="0" borderId="0" xfId="1" applyNumberFormat="1" applyFont="1"/>
    <xf numFmtId="164" fontId="3" fillId="0" borderId="6" xfId="1" applyNumberFormat="1" applyFont="1" applyFill="1" applyBorder="1" applyAlignment="1" applyProtection="1">
      <alignment horizontal="right" vertical="center"/>
      <protection hidden="1"/>
    </xf>
    <xf numFmtId="164" fontId="3" fillId="0" borderId="3" xfId="1" applyNumberFormat="1" applyFont="1" applyFill="1" applyBorder="1" applyAlignment="1" applyProtection="1">
      <alignment horizontal="right" vertical="center"/>
      <protection hidden="1"/>
    </xf>
    <xf numFmtId="0" fontId="11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11" fillId="0" borderId="8" xfId="1" applyNumberFormat="1" applyFont="1" applyFill="1" applyBorder="1" applyAlignment="1" applyProtection="1">
      <alignment horizontal="center" vertical="center"/>
      <protection hidden="1"/>
    </xf>
    <xf numFmtId="166" fontId="11" fillId="0" borderId="7" xfId="1" applyNumberFormat="1" applyFont="1" applyFill="1" applyBorder="1" applyAlignment="1" applyProtection="1">
      <alignment horizontal="center" vertical="center"/>
      <protection hidden="1"/>
    </xf>
    <xf numFmtId="167" fontId="11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11" fillId="0" borderId="7" xfId="1" applyNumberFormat="1" applyFont="1" applyFill="1" applyBorder="1" applyAlignment="1" applyProtection="1">
      <alignment horizontal="center" vertical="center"/>
      <protection hidden="1"/>
    </xf>
    <xf numFmtId="0" fontId="21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21" fillId="0" borderId="8" xfId="1" applyNumberFormat="1" applyFont="1" applyFill="1" applyBorder="1" applyAlignment="1" applyProtection="1">
      <alignment horizontal="center" vertical="center"/>
      <protection hidden="1"/>
    </xf>
    <xf numFmtId="166" fontId="21" fillId="0" borderId="7" xfId="1" applyNumberFormat="1" applyFont="1" applyFill="1" applyBorder="1" applyAlignment="1" applyProtection="1">
      <alignment horizontal="center" vertical="center"/>
      <protection hidden="1"/>
    </xf>
    <xf numFmtId="167" fontId="21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1" fillId="0" borderId="7" xfId="1" applyNumberFormat="1" applyFont="1" applyFill="1" applyBorder="1" applyAlignment="1" applyProtection="1">
      <alignment horizontal="center" vertical="center"/>
      <protection hidden="1"/>
    </xf>
    <xf numFmtId="164" fontId="21" fillId="0" borderId="7" xfId="1" applyNumberFormat="1" applyFont="1" applyFill="1" applyBorder="1" applyAlignment="1" applyProtection="1">
      <alignment horizontal="right" vertical="center"/>
      <protection hidden="1"/>
    </xf>
    <xf numFmtId="0" fontId="21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21" fillId="0" borderId="2" xfId="1" applyNumberFormat="1" applyFont="1" applyFill="1" applyBorder="1" applyAlignment="1" applyProtection="1">
      <alignment horizontal="center" vertical="center"/>
      <protection hidden="1"/>
    </xf>
    <xf numFmtId="166" fontId="21" fillId="0" borderId="1" xfId="1" applyNumberFormat="1" applyFont="1" applyFill="1" applyBorder="1" applyAlignment="1" applyProtection="1">
      <alignment horizontal="center" vertical="center"/>
      <protection hidden="1"/>
    </xf>
    <xf numFmtId="167" fontId="21" fillId="0" borderId="10" xfId="1" applyNumberFormat="1" applyFont="1" applyFill="1" applyBorder="1" applyAlignment="1" applyProtection="1">
      <alignment horizontal="center" vertical="center" wrapText="1"/>
      <protection hidden="1"/>
    </xf>
    <xf numFmtId="165" fontId="11" fillId="0" borderId="1" xfId="1" applyNumberFormat="1" applyFont="1" applyFill="1" applyBorder="1" applyAlignment="1" applyProtection="1">
      <alignment horizontal="center" vertical="center"/>
      <protection hidden="1"/>
    </xf>
    <xf numFmtId="165" fontId="21" fillId="0" borderId="1" xfId="1" applyNumberFormat="1" applyFont="1" applyFill="1" applyBorder="1" applyAlignment="1" applyProtection="1">
      <alignment horizontal="center" vertical="center"/>
      <protection hidden="1"/>
    </xf>
    <xf numFmtId="164" fontId="21" fillId="0" borderId="1" xfId="1" applyNumberFormat="1" applyFont="1" applyFill="1" applyBorder="1" applyAlignment="1" applyProtection="1">
      <alignment horizontal="right" vertical="center"/>
      <protection hidden="1"/>
    </xf>
    <xf numFmtId="0" fontId="21" fillId="0" borderId="4" xfId="1" applyNumberFormat="1" applyFont="1" applyFill="1" applyBorder="1" applyAlignment="1" applyProtection="1">
      <alignment horizontal="left" vertical="center" wrapText="1"/>
      <protection hidden="1"/>
    </xf>
    <xf numFmtId="166" fontId="21" fillId="0" borderId="4" xfId="1" applyNumberFormat="1" applyFont="1" applyFill="1" applyBorder="1" applyAlignment="1" applyProtection="1">
      <alignment horizontal="center" vertical="center"/>
      <protection hidden="1"/>
    </xf>
    <xf numFmtId="166" fontId="21" fillId="0" borderId="3" xfId="1" applyNumberFormat="1" applyFont="1" applyFill="1" applyBorder="1" applyAlignment="1" applyProtection="1">
      <alignment horizontal="center" vertical="center"/>
      <protection hidden="1"/>
    </xf>
    <xf numFmtId="167" fontId="21" fillId="0" borderId="0" xfId="1" applyNumberFormat="1" applyFont="1" applyFill="1" applyAlignment="1" applyProtection="1">
      <alignment horizontal="center" vertical="center" wrapText="1"/>
      <protection hidden="1"/>
    </xf>
    <xf numFmtId="165" fontId="21" fillId="0" borderId="3" xfId="1" applyNumberFormat="1" applyFont="1" applyFill="1" applyBorder="1" applyAlignment="1" applyProtection="1">
      <alignment horizontal="center" vertical="center"/>
      <protection hidden="1"/>
    </xf>
    <xf numFmtId="164" fontId="21" fillId="0" borderId="3" xfId="1" applyNumberFormat="1" applyFont="1" applyFill="1" applyBorder="1" applyAlignment="1" applyProtection="1">
      <alignment horizontal="right" vertical="center"/>
      <protection hidden="1"/>
    </xf>
    <xf numFmtId="0" fontId="11" fillId="0" borderId="4" xfId="1" applyNumberFormat="1" applyFont="1" applyFill="1" applyBorder="1" applyAlignment="1" applyProtection="1">
      <alignment horizontal="left" vertical="center" wrapText="1"/>
      <protection hidden="1"/>
    </xf>
    <xf numFmtId="166" fontId="11" fillId="0" borderId="4" xfId="1" applyNumberFormat="1" applyFont="1" applyFill="1" applyBorder="1" applyAlignment="1" applyProtection="1">
      <alignment horizontal="center" vertical="center"/>
      <protection hidden="1"/>
    </xf>
    <xf numFmtId="166" fontId="11" fillId="0" borderId="3" xfId="1" applyNumberFormat="1" applyFont="1" applyFill="1" applyBorder="1" applyAlignment="1" applyProtection="1">
      <alignment horizontal="center" vertical="center"/>
      <protection hidden="1"/>
    </xf>
    <xf numFmtId="167" fontId="11" fillId="0" borderId="0" xfId="1" applyNumberFormat="1" applyFont="1" applyFill="1" applyAlignment="1" applyProtection="1">
      <alignment horizontal="center" vertical="center" wrapText="1"/>
      <protection hidden="1"/>
    </xf>
    <xf numFmtId="165" fontId="11" fillId="0" borderId="3" xfId="1" applyNumberFormat="1" applyFont="1" applyFill="1" applyBorder="1" applyAlignment="1" applyProtection="1">
      <alignment horizontal="center" vertical="center"/>
      <protection hidden="1"/>
    </xf>
    <xf numFmtId="164" fontId="11" fillId="0" borderId="3" xfId="1" applyNumberFormat="1" applyFont="1" applyFill="1" applyBorder="1" applyAlignment="1" applyProtection="1">
      <alignment horizontal="right" vertical="center"/>
      <protection hidden="1"/>
    </xf>
    <xf numFmtId="0" fontId="11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11" fillId="0" borderId="2" xfId="1" applyNumberFormat="1" applyFont="1" applyFill="1" applyBorder="1" applyAlignment="1" applyProtection="1">
      <alignment horizontal="center" vertical="center"/>
      <protection hidden="1"/>
    </xf>
    <xf numFmtId="166" fontId="11" fillId="0" borderId="1" xfId="1" applyNumberFormat="1" applyFont="1" applyFill="1" applyBorder="1" applyAlignment="1" applyProtection="1">
      <alignment horizontal="center" vertical="center"/>
      <protection hidden="1"/>
    </xf>
    <xf numFmtId="167" fontId="11" fillId="0" borderId="10" xfId="1" applyNumberFormat="1" applyFont="1" applyFill="1" applyBorder="1" applyAlignment="1" applyProtection="1">
      <alignment horizontal="center" vertical="center" wrapText="1"/>
      <protection hidden="1"/>
    </xf>
    <xf numFmtId="167" fontId="21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2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22" fillId="0" borderId="2" xfId="1" applyNumberFormat="1" applyFont="1" applyFill="1" applyBorder="1" applyAlignment="1" applyProtection="1">
      <alignment horizontal="center" vertical="center"/>
      <protection hidden="1"/>
    </xf>
    <xf numFmtId="166" fontId="22" fillId="0" borderId="1" xfId="1" applyNumberFormat="1" applyFont="1" applyFill="1" applyBorder="1" applyAlignment="1" applyProtection="1">
      <alignment horizontal="center" vertical="center"/>
      <protection hidden="1"/>
    </xf>
    <xf numFmtId="167" fontId="22" fillId="0" borderId="10" xfId="1" applyNumberFormat="1" applyFont="1" applyFill="1" applyBorder="1" applyAlignment="1" applyProtection="1">
      <alignment horizontal="center" vertical="center" wrapText="1"/>
      <protection hidden="1"/>
    </xf>
    <xf numFmtId="165" fontId="22" fillId="0" borderId="1" xfId="1" applyNumberFormat="1" applyFont="1" applyFill="1" applyBorder="1" applyAlignment="1" applyProtection="1">
      <alignment horizontal="center" vertical="center"/>
      <protection hidden="1"/>
    </xf>
    <xf numFmtId="164" fontId="22" fillId="0" borderId="1" xfId="1" applyNumberFormat="1" applyFont="1" applyFill="1" applyBorder="1" applyAlignment="1" applyProtection="1">
      <alignment horizontal="right" vertical="center"/>
      <protection hidden="1"/>
    </xf>
    <xf numFmtId="166" fontId="23" fillId="0" borderId="8" xfId="1" applyNumberFormat="1" applyFont="1" applyFill="1" applyBorder="1" applyAlignment="1" applyProtection="1">
      <alignment horizontal="center" vertical="center"/>
      <protection hidden="1"/>
    </xf>
    <xf numFmtId="166" fontId="23" fillId="0" borderId="7" xfId="1" applyNumberFormat="1" applyFont="1" applyFill="1" applyBorder="1" applyAlignment="1" applyProtection="1">
      <alignment horizontal="center" vertical="center"/>
      <protection hidden="1"/>
    </xf>
    <xf numFmtId="165" fontId="23" fillId="0" borderId="7" xfId="1" applyNumberFormat="1" applyFont="1" applyFill="1" applyBorder="1" applyAlignment="1" applyProtection="1">
      <alignment horizontal="center" vertical="center"/>
      <protection hidden="1"/>
    </xf>
    <xf numFmtId="164" fontId="23" fillId="0" borderId="7" xfId="1" applyNumberFormat="1" applyFont="1" applyFill="1" applyBorder="1" applyAlignment="1" applyProtection="1">
      <alignment horizontal="right" vertical="center"/>
      <protection hidden="1"/>
    </xf>
    <xf numFmtId="0" fontId="2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2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22" fillId="0" borderId="8" xfId="1" applyNumberFormat="1" applyFont="1" applyFill="1" applyBorder="1" applyAlignment="1" applyProtection="1">
      <alignment horizontal="center" vertical="center"/>
      <protection hidden="1"/>
    </xf>
    <xf numFmtId="166" fontId="22" fillId="0" borderId="7" xfId="1" applyNumberFormat="1" applyFont="1" applyFill="1" applyBorder="1" applyAlignment="1" applyProtection="1">
      <alignment horizontal="center" vertical="center"/>
      <protection hidden="1"/>
    </xf>
    <xf numFmtId="167" fontId="22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2" fillId="0" borderId="7" xfId="1" applyNumberFormat="1" applyFont="1" applyFill="1" applyBorder="1" applyAlignment="1" applyProtection="1">
      <alignment horizontal="center" vertical="center"/>
      <protection hidden="1"/>
    </xf>
    <xf numFmtId="164" fontId="22" fillId="0" borderId="7" xfId="1" applyNumberFormat="1" applyFont="1" applyFill="1" applyBorder="1" applyAlignment="1" applyProtection="1">
      <alignment horizontal="right" vertical="center"/>
      <protection hidden="1"/>
    </xf>
    <xf numFmtId="0" fontId="23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23" fillId="0" borderId="2" xfId="1" applyNumberFormat="1" applyFont="1" applyFill="1" applyBorder="1" applyAlignment="1" applyProtection="1">
      <alignment horizontal="center" vertical="center"/>
      <protection hidden="1"/>
    </xf>
    <xf numFmtId="166" fontId="23" fillId="0" borderId="1" xfId="1" applyNumberFormat="1" applyFont="1" applyFill="1" applyBorder="1" applyAlignment="1" applyProtection="1">
      <alignment horizontal="center" vertical="center"/>
      <protection hidden="1"/>
    </xf>
    <xf numFmtId="165" fontId="23" fillId="0" borderId="1" xfId="1" applyNumberFormat="1" applyFont="1" applyFill="1" applyBorder="1" applyAlignment="1" applyProtection="1">
      <alignment horizontal="center" vertical="center"/>
      <protection hidden="1"/>
    </xf>
    <xf numFmtId="164" fontId="23" fillId="0" borderId="1" xfId="1" applyNumberFormat="1" applyFont="1" applyFill="1" applyBorder="1" applyAlignment="1" applyProtection="1">
      <alignment horizontal="right" vertical="center"/>
      <protection hidden="1"/>
    </xf>
    <xf numFmtId="166" fontId="23" fillId="0" borderId="4" xfId="1" applyNumberFormat="1" applyFont="1" applyFill="1" applyBorder="1" applyAlignment="1" applyProtection="1">
      <alignment horizontal="center" vertical="center"/>
      <protection hidden="1"/>
    </xf>
    <xf numFmtId="166" fontId="23" fillId="0" borderId="3" xfId="1" applyNumberFormat="1" applyFont="1" applyFill="1" applyBorder="1" applyAlignment="1" applyProtection="1">
      <alignment horizontal="center" vertical="center"/>
      <protection hidden="1"/>
    </xf>
    <xf numFmtId="165" fontId="23" fillId="0" borderId="3" xfId="1" applyNumberFormat="1" applyFont="1" applyFill="1" applyBorder="1" applyAlignment="1" applyProtection="1">
      <alignment horizontal="center" vertical="center"/>
      <protection hidden="1"/>
    </xf>
    <xf numFmtId="164" fontId="23" fillId="0" borderId="3" xfId="1" applyNumberFormat="1" applyFont="1" applyFill="1" applyBorder="1" applyAlignment="1" applyProtection="1">
      <alignment horizontal="right" vertical="center"/>
      <protection hidden="1"/>
    </xf>
    <xf numFmtId="0" fontId="22" fillId="0" borderId="1" xfId="1" applyNumberFormat="1" applyFont="1" applyFill="1" applyBorder="1" applyAlignment="1" applyProtection="1">
      <protection hidden="1"/>
    </xf>
    <xf numFmtId="0" fontId="2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4" fillId="0" borderId="11" xfId="1" applyNumberFormat="1" applyFont="1" applyFill="1" applyBorder="1" applyAlignment="1" applyProtection="1">
      <protection hidden="1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2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1" fillId="0" borderId="12" xfId="1" applyNumberFormat="1" applyFont="1" applyFill="1" applyBorder="1" applyAlignment="1" applyProtection="1">
      <alignment horizontal="center" vertical="center" wrapText="1"/>
      <protection hidden="1"/>
    </xf>
    <xf numFmtId="167" fontId="1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/>
    <xf numFmtId="0" fontId="18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18" fillId="0" borderId="8" xfId="1" applyNumberFormat="1" applyFont="1" applyFill="1" applyBorder="1" applyAlignment="1" applyProtection="1">
      <alignment horizontal="center" vertical="center"/>
      <protection hidden="1"/>
    </xf>
    <xf numFmtId="166" fontId="27" fillId="0" borderId="7" xfId="1" applyNumberFormat="1" applyFont="1" applyFill="1" applyBorder="1" applyAlignment="1" applyProtection="1">
      <alignment horizontal="center" vertical="center"/>
      <protection hidden="1"/>
    </xf>
    <xf numFmtId="167" fontId="27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7" fillId="0" borderId="7" xfId="1" applyNumberFormat="1" applyFont="1" applyFill="1" applyBorder="1" applyAlignment="1" applyProtection="1">
      <alignment horizontal="center" vertical="center"/>
      <protection hidden="1"/>
    </xf>
    <xf numFmtId="164" fontId="27" fillId="0" borderId="7" xfId="1" applyNumberFormat="1" applyFont="1" applyFill="1" applyBorder="1" applyAlignment="1" applyProtection="1">
      <alignment horizontal="right" vertical="center"/>
      <protection hidden="1"/>
    </xf>
    <xf numFmtId="0" fontId="27" fillId="0" borderId="8" xfId="1" applyNumberFormat="1" applyFont="1" applyFill="1" applyBorder="1" applyAlignment="1" applyProtection="1">
      <alignment horizontal="left" vertical="center" wrapText="1"/>
      <protection hidden="1"/>
    </xf>
    <xf numFmtId="0" fontId="18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18" fillId="0" borderId="2" xfId="1" applyNumberFormat="1" applyFont="1" applyFill="1" applyBorder="1" applyAlignment="1" applyProtection="1">
      <alignment horizontal="center" vertical="center"/>
      <protection hidden="1"/>
    </xf>
    <xf numFmtId="166" fontId="18" fillId="0" borderId="1" xfId="1" applyNumberFormat="1" applyFont="1" applyFill="1" applyBorder="1" applyAlignment="1" applyProtection="1">
      <alignment horizontal="center" vertical="center"/>
      <protection hidden="1"/>
    </xf>
    <xf numFmtId="167" fontId="18" fillId="0" borderId="10" xfId="1" applyNumberFormat="1" applyFont="1" applyFill="1" applyBorder="1" applyAlignment="1" applyProtection="1">
      <alignment horizontal="center" vertical="center" wrapText="1"/>
      <protection hidden="1"/>
    </xf>
    <xf numFmtId="165" fontId="18" fillId="0" borderId="1" xfId="1" applyNumberFormat="1" applyFont="1" applyFill="1" applyBorder="1" applyAlignment="1" applyProtection="1">
      <alignment horizontal="center" vertical="center"/>
      <protection hidden="1"/>
    </xf>
    <xf numFmtId="164" fontId="18" fillId="0" borderId="1" xfId="1" applyNumberFormat="1" applyFont="1" applyFill="1" applyBorder="1" applyAlignment="1" applyProtection="1">
      <alignment horizontal="right" vertical="center"/>
      <protection hidden="1"/>
    </xf>
    <xf numFmtId="0" fontId="27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27" fillId="0" borderId="2" xfId="1" applyNumberFormat="1" applyFont="1" applyFill="1" applyBorder="1" applyAlignment="1" applyProtection="1">
      <alignment horizontal="center" vertical="center"/>
      <protection hidden="1"/>
    </xf>
    <xf numFmtId="166" fontId="27" fillId="0" borderId="1" xfId="1" applyNumberFormat="1" applyFont="1" applyFill="1" applyBorder="1" applyAlignment="1" applyProtection="1">
      <alignment horizontal="center" vertical="center"/>
      <protection hidden="1"/>
    </xf>
    <xf numFmtId="167" fontId="27" fillId="0" borderId="10" xfId="1" applyNumberFormat="1" applyFont="1" applyFill="1" applyBorder="1" applyAlignment="1" applyProtection="1">
      <alignment horizontal="center" vertical="center" wrapText="1"/>
      <protection hidden="1"/>
    </xf>
    <xf numFmtId="165" fontId="27" fillId="0" borderId="1" xfId="1" applyNumberFormat="1" applyFont="1" applyFill="1" applyBorder="1" applyAlignment="1" applyProtection="1">
      <alignment horizontal="center" vertical="center"/>
      <protection hidden="1"/>
    </xf>
    <xf numFmtId="164" fontId="27" fillId="0" borderId="1" xfId="1" applyNumberFormat="1" applyFont="1" applyFill="1" applyBorder="1" applyAlignment="1" applyProtection="1">
      <alignment horizontal="right" vertical="center"/>
      <protection hidden="1"/>
    </xf>
    <xf numFmtId="166" fontId="27" fillId="0" borderId="4" xfId="1" applyNumberFormat="1" applyFont="1" applyFill="1" applyBorder="1" applyAlignment="1" applyProtection="1">
      <alignment horizontal="center" vertical="center"/>
      <protection hidden="1"/>
    </xf>
    <xf numFmtId="166" fontId="27" fillId="0" borderId="3" xfId="1" applyNumberFormat="1" applyFont="1" applyFill="1" applyBorder="1" applyAlignment="1" applyProtection="1">
      <alignment horizontal="center" vertical="center"/>
      <protection hidden="1"/>
    </xf>
    <xf numFmtId="165" fontId="27" fillId="0" borderId="3" xfId="1" applyNumberFormat="1" applyFont="1" applyFill="1" applyBorder="1" applyAlignment="1" applyProtection="1">
      <alignment horizontal="center" vertical="center"/>
      <protection hidden="1"/>
    </xf>
    <xf numFmtId="164" fontId="27" fillId="0" borderId="3" xfId="1" applyNumberFormat="1" applyFont="1" applyFill="1" applyBorder="1" applyAlignment="1" applyProtection="1">
      <alignment horizontal="right" vertical="center"/>
      <protection hidden="1"/>
    </xf>
    <xf numFmtId="164" fontId="1" fillId="2" borderId="1" xfId="1" applyNumberFormat="1" applyFont="1" applyFill="1" applyBorder="1" applyAlignment="1" applyProtection="1">
      <alignment horizontal="right" vertical="center"/>
      <protection hidden="1"/>
    </xf>
    <xf numFmtId="0" fontId="0" fillId="0" borderId="1" xfId="0" applyBorder="1" applyAlignment="1">
      <alignment horizontal="right" vertical="center"/>
    </xf>
    <xf numFmtId="164" fontId="1" fillId="0" borderId="7" xfId="1" applyNumberFormat="1" applyFont="1" applyFill="1" applyBorder="1" applyAlignment="1" applyProtection="1">
      <alignment horizontal="right" vertical="center"/>
      <protection hidden="1"/>
    </xf>
    <xf numFmtId="0" fontId="0" fillId="0" borderId="6" xfId="0" applyBorder="1" applyAlignment="1">
      <alignment horizontal="right" vertical="center"/>
    </xf>
    <xf numFmtId="0" fontId="1" fillId="0" borderId="7" xfId="1" applyNumberFormat="1" applyFont="1" applyFill="1" applyBorder="1" applyAlignment="1" applyProtection="1">
      <alignment horizontal="left" vertical="center" wrapText="1"/>
      <protection hidden="1"/>
    </xf>
    <xf numFmtId="0" fontId="1" fillId="0" borderId="6" xfId="1" applyFont="1" applyBorder="1" applyAlignment="1">
      <alignment horizontal="left" vertical="center" wrapText="1"/>
    </xf>
    <xf numFmtId="0" fontId="1" fillId="0" borderId="6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Font="1" applyFill="1" applyAlignment="1" applyProtection="1">
      <protection hidden="1"/>
    </xf>
    <xf numFmtId="0" fontId="0" fillId="0" borderId="0" xfId="0" applyAlignment="1"/>
    <xf numFmtId="0" fontId="1" fillId="0" borderId="0" xfId="1" applyNumberFormat="1" applyFont="1" applyFill="1" applyAlignment="1" applyProtection="1">
      <alignment horizontal="left" wrapText="1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169" fontId="11" fillId="2" borderId="7" xfId="1" applyNumberFormat="1" applyFont="1" applyFill="1" applyBorder="1" applyAlignment="1" applyProtection="1">
      <alignment horizontal="right" vertical="center"/>
      <protection hidden="1"/>
    </xf>
    <xf numFmtId="169" fontId="12" fillId="0" borderId="6" xfId="0" applyNumberFormat="1" applyFont="1" applyBorder="1" applyAlignment="1">
      <alignment horizontal="right" vertical="center"/>
    </xf>
    <xf numFmtId="0" fontId="6" fillId="0" borderId="6" xfId="0" applyFont="1" applyBorder="1" applyAlignment="1">
      <alignment horizontal="left" vertical="center" wrapText="1"/>
    </xf>
    <xf numFmtId="166" fontId="1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6" xfId="1" applyFont="1" applyBorder="1" applyAlignment="1">
      <alignment horizontal="center" vertical="center"/>
    </xf>
    <xf numFmtId="167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Font="1" applyBorder="1" applyAlignment="1">
      <alignment horizontal="center" vertical="center" wrapText="1"/>
    </xf>
    <xf numFmtId="165" fontId="1" fillId="2" borderId="7" xfId="1" applyNumberFormat="1" applyFont="1" applyFill="1" applyBorder="1" applyAlignment="1" applyProtection="1">
      <alignment horizontal="center" vertical="center"/>
      <protection hidden="1"/>
    </xf>
    <xf numFmtId="0" fontId="0" fillId="0" borderId="6" xfId="0" applyBorder="1" applyAlignment="1"/>
    <xf numFmtId="164" fontId="1" fillId="0" borderId="6" xfId="1" applyNumberFormat="1" applyFont="1" applyFill="1" applyBorder="1" applyAlignment="1" applyProtection="1">
      <alignment horizontal="right" vertical="center"/>
      <protection hidden="1"/>
    </xf>
    <xf numFmtId="0" fontId="3" fillId="0" borderId="7" xfId="1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Alignment="1">
      <alignment horizontal="left" vertical="center" wrapText="1"/>
    </xf>
    <xf numFmtId="0" fontId="0" fillId="0" borderId="6" xfId="0" applyBorder="1"/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7" xfId="1" applyNumberFormat="1" applyFont="1" applyFill="1" applyBorder="1" applyAlignment="1" applyProtection="1">
      <alignment horizontal="right" vertical="center"/>
      <protection hidden="1"/>
    </xf>
    <xf numFmtId="0" fontId="20" fillId="0" borderId="6" xfId="0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NumberFormat="1" applyFont="1" applyFill="1" applyAlignment="1" applyProtection="1">
      <alignment horizontal="center" wrapText="1"/>
      <protection hidden="1"/>
    </xf>
    <xf numFmtId="0" fontId="21" fillId="0" borderId="0" xfId="1" applyNumberFormat="1" applyFont="1" applyFill="1" applyAlignment="1" applyProtection="1">
      <alignment horizont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J135"/>
  <sheetViews>
    <sheetView showGridLines="0" topLeftCell="A112" zoomScale="125" zoomScaleNormal="125" zoomScaleSheetLayoutView="100" workbookViewId="0">
      <selection activeCell="G114" sqref="G114"/>
    </sheetView>
  </sheetViews>
  <sheetFormatPr defaultColWidth="7.85546875" defaultRowHeight="12.75"/>
  <cols>
    <col min="1" max="1" width="52.7109375" style="6" customWidth="1"/>
    <col min="2" max="2" width="11.42578125" style="6" customWidth="1"/>
    <col min="3" max="3" width="5" style="6" customWidth="1"/>
    <col min="4" max="4" width="5.140625" style="6" customWidth="1"/>
    <col min="5" max="5" width="12.5703125" style="6" customWidth="1"/>
    <col min="6" max="6" width="6.42578125" style="6" customWidth="1"/>
    <col min="7" max="7" width="13" style="6" customWidth="1"/>
    <col min="8" max="111" width="7.85546875" style="6" hidden="1" customWidth="1"/>
    <col min="112" max="112" width="0" style="6" hidden="1" customWidth="1"/>
    <col min="113" max="16384" width="7.85546875" style="6"/>
  </cols>
  <sheetData>
    <row r="1" spans="1:7" ht="12.75" customHeight="1">
      <c r="A1" s="2"/>
      <c r="B1" s="2"/>
      <c r="C1" s="2"/>
      <c r="D1" s="241" t="s">
        <v>108</v>
      </c>
      <c r="E1" s="242"/>
      <c r="F1" s="242"/>
      <c r="G1" s="242"/>
    </row>
    <row r="2" spans="1:7" ht="26.25" customHeight="1">
      <c r="A2" s="90"/>
      <c r="B2" s="109"/>
      <c r="C2" s="243" t="s">
        <v>109</v>
      </c>
      <c r="D2" s="243"/>
      <c r="E2" s="243"/>
      <c r="F2" s="243"/>
      <c r="G2" s="243"/>
    </row>
    <row r="3" spans="1:7" ht="15.75" hidden="1" customHeight="1">
      <c r="A3" s="244"/>
      <c r="B3" s="244"/>
      <c r="C3" s="244"/>
      <c r="D3" s="244"/>
      <c r="E3" s="244"/>
      <c r="F3" s="4"/>
      <c r="G3" s="5"/>
    </row>
    <row r="4" spans="1:7" ht="16.5" customHeight="1"/>
    <row r="5" spans="1:7" ht="18" customHeight="1">
      <c r="A5" s="245" t="s">
        <v>112</v>
      </c>
      <c r="B5" s="245"/>
      <c r="C5" s="245"/>
      <c r="D5" s="245"/>
      <c r="E5" s="245"/>
      <c r="F5" s="245"/>
      <c r="G5" s="245"/>
    </row>
    <row r="6" spans="1:7" ht="15.75" customHeight="1">
      <c r="A6" s="2"/>
      <c r="B6" s="2"/>
      <c r="C6" s="2"/>
      <c r="D6" s="2"/>
      <c r="E6" s="89"/>
      <c r="F6" s="244" t="s">
        <v>51</v>
      </c>
      <c r="G6" s="244"/>
    </row>
    <row r="7" spans="1:7" ht="32.25" customHeight="1">
      <c r="A7" s="7" t="s">
        <v>50</v>
      </c>
      <c r="B7" s="7" t="s">
        <v>107</v>
      </c>
      <c r="C7" s="7" t="s">
        <v>49</v>
      </c>
      <c r="D7" s="8" t="s">
        <v>48</v>
      </c>
      <c r="E7" s="7" t="s">
        <v>47</v>
      </c>
      <c r="F7" s="7" t="s">
        <v>46</v>
      </c>
      <c r="G7" s="7" t="s">
        <v>45</v>
      </c>
    </row>
    <row r="8" spans="1:7" ht="15.75">
      <c r="A8" s="9" t="s">
        <v>44</v>
      </c>
      <c r="B8" s="9">
        <v>223</v>
      </c>
      <c r="C8" s="10">
        <v>1</v>
      </c>
      <c r="D8" s="11" t="s">
        <v>1</v>
      </c>
      <c r="E8" s="12" t="s">
        <v>1</v>
      </c>
      <c r="F8" s="13" t="s">
        <v>1</v>
      </c>
      <c r="G8" s="94">
        <f>G14+G29+G34+G39+G9</f>
        <v>2713</v>
      </c>
    </row>
    <row r="9" spans="1:7" ht="25.5">
      <c r="A9" s="9" t="s">
        <v>43</v>
      </c>
      <c r="B9" s="9">
        <v>223</v>
      </c>
      <c r="C9" s="10">
        <v>1</v>
      </c>
      <c r="D9" s="11">
        <v>2</v>
      </c>
      <c r="E9" s="12" t="s">
        <v>1</v>
      </c>
      <c r="F9" s="13" t="s">
        <v>1</v>
      </c>
      <c r="G9" s="14">
        <f>G10</f>
        <v>464.3</v>
      </c>
    </row>
    <row r="10" spans="1:7" ht="27">
      <c r="A10" s="15" t="s">
        <v>42</v>
      </c>
      <c r="B10" s="9">
        <v>223</v>
      </c>
      <c r="C10" s="10">
        <v>1</v>
      </c>
      <c r="D10" s="11">
        <v>2</v>
      </c>
      <c r="E10" s="12">
        <v>20300</v>
      </c>
      <c r="F10" s="19" t="s">
        <v>1</v>
      </c>
      <c r="G10" s="20">
        <f>G11</f>
        <v>464.3</v>
      </c>
    </row>
    <row r="11" spans="1:7" ht="51">
      <c r="A11" s="21" t="s">
        <v>12</v>
      </c>
      <c r="B11" s="21">
        <v>223</v>
      </c>
      <c r="C11" s="16">
        <v>1</v>
      </c>
      <c r="D11" s="17">
        <v>2</v>
      </c>
      <c r="E11" s="18">
        <v>20300</v>
      </c>
      <c r="F11" s="19">
        <v>100</v>
      </c>
      <c r="G11" s="20">
        <f>G12</f>
        <v>464.3</v>
      </c>
    </row>
    <row r="12" spans="1:7" ht="25.5">
      <c r="A12" s="21" t="s">
        <v>11</v>
      </c>
      <c r="B12" s="21">
        <v>223</v>
      </c>
      <c r="C12" s="16">
        <v>1</v>
      </c>
      <c r="D12" s="17">
        <v>2</v>
      </c>
      <c r="E12" s="18">
        <v>20300</v>
      </c>
      <c r="F12" s="19">
        <v>120</v>
      </c>
      <c r="G12" s="20">
        <f>G13</f>
        <v>464.3</v>
      </c>
    </row>
    <row r="13" spans="1:7">
      <c r="A13" s="21" t="s">
        <v>10</v>
      </c>
      <c r="B13" s="21">
        <v>223</v>
      </c>
      <c r="C13" s="16">
        <v>1</v>
      </c>
      <c r="D13" s="17">
        <v>2</v>
      </c>
      <c r="E13" s="18" t="s">
        <v>52</v>
      </c>
      <c r="F13" s="19">
        <v>121</v>
      </c>
      <c r="G13" s="20">
        <v>464.3</v>
      </c>
    </row>
    <row r="14" spans="1:7" ht="38.25">
      <c r="A14" s="28" t="s">
        <v>41</v>
      </c>
      <c r="B14" s="9">
        <v>223</v>
      </c>
      <c r="C14" s="29">
        <v>1</v>
      </c>
      <c r="D14" s="29">
        <v>4</v>
      </c>
      <c r="E14" s="30" t="s">
        <v>1</v>
      </c>
      <c r="F14" s="31" t="s">
        <v>1</v>
      </c>
      <c r="G14" s="14">
        <f>G15</f>
        <v>2003.7</v>
      </c>
    </row>
    <row r="15" spans="1:7" ht="40.5">
      <c r="A15" s="15" t="s">
        <v>14</v>
      </c>
      <c r="B15" s="9">
        <v>223</v>
      </c>
      <c r="C15" s="10">
        <v>1</v>
      </c>
      <c r="D15" s="11">
        <v>4</v>
      </c>
      <c r="E15" s="12">
        <v>20000</v>
      </c>
      <c r="F15" s="13" t="s">
        <v>1</v>
      </c>
      <c r="G15" s="14">
        <f>G16</f>
        <v>2003.7</v>
      </c>
    </row>
    <row r="16" spans="1:7" ht="13.5">
      <c r="A16" s="15" t="s">
        <v>13</v>
      </c>
      <c r="B16" s="9">
        <v>223</v>
      </c>
      <c r="C16" s="10">
        <v>1</v>
      </c>
      <c r="D16" s="11">
        <v>4</v>
      </c>
      <c r="E16" s="12">
        <v>20400</v>
      </c>
      <c r="F16" s="19" t="s">
        <v>1</v>
      </c>
      <c r="G16" s="14">
        <f>G17+G20+G25</f>
        <v>2003.7</v>
      </c>
    </row>
    <row r="17" spans="1:7" ht="51">
      <c r="A17" s="21" t="s">
        <v>12</v>
      </c>
      <c r="B17" s="21">
        <v>223</v>
      </c>
      <c r="C17" s="16">
        <v>1</v>
      </c>
      <c r="D17" s="17">
        <v>4</v>
      </c>
      <c r="E17" s="18">
        <v>20400</v>
      </c>
      <c r="F17" s="19">
        <v>100</v>
      </c>
      <c r="G17" s="20">
        <f>G18</f>
        <v>1201.2</v>
      </c>
    </row>
    <row r="18" spans="1:7" ht="25.5">
      <c r="A18" s="21" t="s">
        <v>11</v>
      </c>
      <c r="B18" s="21">
        <v>223</v>
      </c>
      <c r="C18" s="16">
        <v>1</v>
      </c>
      <c r="D18" s="17">
        <v>4</v>
      </c>
      <c r="E18" s="18">
        <v>20400</v>
      </c>
      <c r="F18" s="19">
        <v>120</v>
      </c>
      <c r="G18" s="20">
        <f>+G19</f>
        <v>1201.2</v>
      </c>
    </row>
    <row r="19" spans="1:7">
      <c r="A19" s="53" t="s">
        <v>10</v>
      </c>
      <c r="B19" s="21">
        <v>223</v>
      </c>
      <c r="C19" s="24">
        <v>1</v>
      </c>
      <c r="D19" s="24">
        <v>4</v>
      </c>
      <c r="E19" s="34">
        <v>20400</v>
      </c>
      <c r="F19" s="26">
        <v>121</v>
      </c>
      <c r="G19" s="27">
        <v>1201.2</v>
      </c>
    </row>
    <row r="20" spans="1:7" ht="25.5">
      <c r="A20" s="35" t="s">
        <v>6</v>
      </c>
      <c r="B20" s="21">
        <v>223</v>
      </c>
      <c r="C20" s="36">
        <v>1</v>
      </c>
      <c r="D20" s="37">
        <v>4</v>
      </c>
      <c r="E20" s="38">
        <v>20400</v>
      </c>
      <c r="F20" s="39">
        <v>200</v>
      </c>
      <c r="G20" s="40">
        <f>G21</f>
        <v>755.5</v>
      </c>
    </row>
    <row r="21" spans="1:7" ht="25.5">
      <c r="A21" s="21" t="s">
        <v>5</v>
      </c>
      <c r="B21" s="21">
        <v>223</v>
      </c>
      <c r="C21" s="16">
        <v>1</v>
      </c>
      <c r="D21" s="17">
        <v>4</v>
      </c>
      <c r="E21" s="18">
        <v>20400</v>
      </c>
      <c r="F21" s="19">
        <v>240</v>
      </c>
      <c r="G21" s="20">
        <f>G24+G23+G22</f>
        <v>755.5</v>
      </c>
    </row>
    <row r="22" spans="1:7" ht="25.5">
      <c r="A22" s="21" t="s">
        <v>9</v>
      </c>
      <c r="B22" s="21">
        <v>223</v>
      </c>
      <c r="C22" s="16">
        <v>1</v>
      </c>
      <c r="D22" s="17">
        <v>4</v>
      </c>
      <c r="E22" s="18">
        <v>20400</v>
      </c>
      <c r="F22" s="19">
        <v>242</v>
      </c>
      <c r="G22" s="27">
        <v>206.5</v>
      </c>
    </row>
    <row r="23" spans="1:7" ht="25.5">
      <c r="A23" s="22" t="s">
        <v>22</v>
      </c>
      <c r="B23" s="21">
        <v>223</v>
      </c>
      <c r="C23" s="23">
        <v>1</v>
      </c>
      <c r="D23" s="24">
        <v>4</v>
      </c>
      <c r="E23" s="25">
        <v>20400</v>
      </c>
      <c r="F23" s="26">
        <v>243</v>
      </c>
      <c r="G23" s="27">
        <v>300</v>
      </c>
    </row>
    <row r="24" spans="1:7" ht="25.5">
      <c r="A24" s="22" t="s">
        <v>4</v>
      </c>
      <c r="B24" s="21">
        <v>223</v>
      </c>
      <c r="C24" s="23">
        <v>1</v>
      </c>
      <c r="D24" s="24">
        <v>4</v>
      </c>
      <c r="E24" s="25">
        <v>20400</v>
      </c>
      <c r="F24" s="26">
        <v>244</v>
      </c>
      <c r="G24" s="40">
        <v>249</v>
      </c>
    </row>
    <row r="25" spans="1:7">
      <c r="A25" s="35" t="s">
        <v>3</v>
      </c>
      <c r="B25" s="21">
        <v>223</v>
      </c>
      <c r="C25" s="36">
        <v>1</v>
      </c>
      <c r="D25" s="37">
        <v>4</v>
      </c>
      <c r="E25" s="38">
        <v>20400</v>
      </c>
      <c r="F25" s="39">
        <v>800</v>
      </c>
      <c r="G25" s="20">
        <f>G26</f>
        <v>47</v>
      </c>
    </row>
    <row r="26" spans="1:7" ht="25.5">
      <c r="A26" s="21" t="s">
        <v>8</v>
      </c>
      <c r="B26" s="21">
        <v>223</v>
      </c>
      <c r="C26" s="16">
        <v>1</v>
      </c>
      <c r="D26" s="17">
        <v>4</v>
      </c>
      <c r="E26" s="18">
        <v>20400</v>
      </c>
      <c r="F26" s="19">
        <v>850</v>
      </c>
      <c r="G26" s="20">
        <f>G28+G27</f>
        <v>47</v>
      </c>
    </row>
    <row r="27" spans="1:7">
      <c r="A27" s="21" t="s">
        <v>7</v>
      </c>
      <c r="B27" s="21">
        <v>223</v>
      </c>
      <c r="C27" s="16">
        <v>1</v>
      </c>
      <c r="D27" s="17">
        <v>4</v>
      </c>
      <c r="E27" s="18">
        <v>20400</v>
      </c>
      <c r="F27" s="19">
        <v>851</v>
      </c>
      <c r="G27" s="27">
        <v>22</v>
      </c>
    </row>
    <row r="28" spans="1:7">
      <c r="A28" s="22" t="s">
        <v>15</v>
      </c>
      <c r="B28" s="21">
        <v>223</v>
      </c>
      <c r="C28" s="23">
        <v>1</v>
      </c>
      <c r="D28" s="24">
        <v>4</v>
      </c>
      <c r="E28" s="25">
        <v>20400</v>
      </c>
      <c r="F28" s="26">
        <v>852</v>
      </c>
      <c r="G28" s="27">
        <v>25</v>
      </c>
    </row>
    <row r="29" spans="1:7" ht="38.25">
      <c r="A29" s="42" t="s">
        <v>40</v>
      </c>
      <c r="B29" s="9">
        <v>223</v>
      </c>
      <c r="C29" s="43">
        <v>1</v>
      </c>
      <c r="D29" s="44">
        <v>6</v>
      </c>
      <c r="E29" s="45" t="s">
        <v>1</v>
      </c>
      <c r="F29" s="46" t="s">
        <v>1</v>
      </c>
      <c r="G29" s="14">
        <f>G30</f>
        <v>17</v>
      </c>
    </row>
    <row r="30" spans="1:7">
      <c r="A30" s="28" t="s">
        <v>83</v>
      </c>
      <c r="B30" s="21">
        <v>223</v>
      </c>
      <c r="C30" s="29">
        <v>1</v>
      </c>
      <c r="D30" s="29">
        <v>6</v>
      </c>
      <c r="E30" s="30" t="s">
        <v>84</v>
      </c>
      <c r="F30" s="31"/>
      <c r="G30" s="32">
        <f>G31</f>
        <v>17</v>
      </c>
    </row>
    <row r="31" spans="1:7" ht="13.5">
      <c r="A31" s="33" t="s">
        <v>2</v>
      </c>
      <c r="B31" s="21">
        <v>223</v>
      </c>
      <c r="C31" s="29">
        <v>1</v>
      </c>
      <c r="D31" s="29">
        <v>6</v>
      </c>
      <c r="E31" s="30" t="s">
        <v>53</v>
      </c>
      <c r="F31" s="26" t="s">
        <v>1</v>
      </c>
      <c r="G31" s="27">
        <f>G33</f>
        <v>17</v>
      </c>
    </row>
    <row r="32" spans="1:7">
      <c r="A32" s="110" t="s">
        <v>83</v>
      </c>
      <c r="B32" s="21">
        <v>223</v>
      </c>
      <c r="C32" s="24">
        <v>1</v>
      </c>
      <c r="D32" s="24">
        <v>6</v>
      </c>
      <c r="E32" s="34" t="s">
        <v>85</v>
      </c>
      <c r="F32" s="26">
        <v>500</v>
      </c>
      <c r="G32" s="27">
        <f>G33</f>
        <v>17</v>
      </c>
    </row>
    <row r="33" spans="1:7">
      <c r="A33" s="53" t="s">
        <v>2</v>
      </c>
      <c r="B33" s="21">
        <v>223</v>
      </c>
      <c r="C33" s="24">
        <v>1</v>
      </c>
      <c r="D33" s="24">
        <v>6</v>
      </c>
      <c r="E33" s="34" t="s">
        <v>53</v>
      </c>
      <c r="F33" s="26">
        <v>540</v>
      </c>
      <c r="G33" s="27">
        <v>17</v>
      </c>
    </row>
    <row r="34" spans="1:7">
      <c r="A34" s="42" t="s">
        <v>39</v>
      </c>
      <c r="B34" s="9">
        <v>223</v>
      </c>
      <c r="C34" s="43">
        <v>1</v>
      </c>
      <c r="D34" s="44">
        <v>11</v>
      </c>
      <c r="E34" s="45" t="s">
        <v>1</v>
      </c>
      <c r="F34" s="46" t="s">
        <v>1</v>
      </c>
      <c r="G34" s="14">
        <f>G35</f>
        <v>78</v>
      </c>
    </row>
    <row r="35" spans="1:7" ht="13.5">
      <c r="A35" s="15" t="s">
        <v>39</v>
      </c>
      <c r="B35" s="21">
        <v>223</v>
      </c>
      <c r="C35" s="16">
        <v>1</v>
      </c>
      <c r="D35" s="17">
        <v>11</v>
      </c>
      <c r="E35" s="18">
        <v>700000</v>
      </c>
      <c r="F35" s="19" t="s">
        <v>1</v>
      </c>
      <c r="G35" s="20">
        <f>G36</f>
        <v>78</v>
      </c>
    </row>
    <row r="36" spans="1:7" ht="27">
      <c r="A36" s="15" t="s">
        <v>38</v>
      </c>
      <c r="B36" s="9">
        <v>223</v>
      </c>
      <c r="C36" s="10">
        <v>1</v>
      </c>
      <c r="D36" s="11">
        <v>11</v>
      </c>
      <c r="E36" s="12">
        <v>700500</v>
      </c>
      <c r="F36" s="19" t="s">
        <v>1</v>
      </c>
      <c r="G36" s="20">
        <f>G37</f>
        <v>78</v>
      </c>
    </row>
    <row r="37" spans="1:7">
      <c r="A37" s="21" t="s">
        <v>3</v>
      </c>
      <c r="B37" s="21">
        <v>223</v>
      </c>
      <c r="C37" s="16">
        <v>1</v>
      </c>
      <c r="D37" s="17">
        <v>11</v>
      </c>
      <c r="E37" s="18">
        <v>700500</v>
      </c>
      <c r="F37" s="19">
        <v>800</v>
      </c>
      <c r="G37" s="27">
        <f>G38</f>
        <v>78</v>
      </c>
    </row>
    <row r="38" spans="1:7">
      <c r="A38" s="22" t="s">
        <v>37</v>
      </c>
      <c r="B38" s="21">
        <v>223</v>
      </c>
      <c r="C38" s="23">
        <v>1</v>
      </c>
      <c r="D38" s="24">
        <v>11</v>
      </c>
      <c r="E38" s="25">
        <v>700500</v>
      </c>
      <c r="F38" s="26">
        <v>870</v>
      </c>
      <c r="G38" s="27">
        <v>78</v>
      </c>
    </row>
    <row r="39" spans="1:7">
      <c r="A39" s="28" t="s">
        <v>36</v>
      </c>
      <c r="B39" s="9">
        <v>223</v>
      </c>
      <c r="C39" s="29">
        <v>1</v>
      </c>
      <c r="D39" s="29">
        <v>13</v>
      </c>
      <c r="E39" s="30" t="s">
        <v>1</v>
      </c>
      <c r="F39" s="31" t="s">
        <v>1</v>
      </c>
      <c r="G39" s="32">
        <f>G40</f>
        <v>150</v>
      </c>
    </row>
    <row r="40" spans="1:7" ht="27">
      <c r="A40" s="52" t="s">
        <v>54</v>
      </c>
      <c r="B40" s="9">
        <v>223</v>
      </c>
      <c r="C40" s="29">
        <v>1</v>
      </c>
      <c r="D40" s="29">
        <v>13</v>
      </c>
      <c r="E40" s="30">
        <v>900200</v>
      </c>
      <c r="F40" s="26" t="s">
        <v>1</v>
      </c>
      <c r="G40" s="20">
        <f>G42</f>
        <v>150</v>
      </c>
    </row>
    <row r="41" spans="1:7" ht="27">
      <c r="A41" s="111" t="s">
        <v>6</v>
      </c>
      <c r="B41" s="9">
        <v>223</v>
      </c>
      <c r="C41" s="10">
        <v>1</v>
      </c>
      <c r="D41" s="29">
        <v>13</v>
      </c>
      <c r="E41" s="30" t="s">
        <v>86</v>
      </c>
      <c r="F41" s="19">
        <v>200</v>
      </c>
      <c r="G41" s="108">
        <f>G42</f>
        <v>150</v>
      </c>
    </row>
    <row r="42" spans="1:7" ht="25.5">
      <c r="A42" s="21" t="s">
        <v>5</v>
      </c>
      <c r="B42" s="21">
        <v>223</v>
      </c>
      <c r="C42" s="16">
        <v>1</v>
      </c>
      <c r="D42" s="24">
        <v>13</v>
      </c>
      <c r="E42" s="34">
        <v>900200</v>
      </c>
      <c r="F42" s="19">
        <v>240</v>
      </c>
      <c r="G42" s="20">
        <f>G43</f>
        <v>150</v>
      </c>
    </row>
    <row r="43" spans="1:7" ht="25.5">
      <c r="A43" s="22" t="s">
        <v>4</v>
      </c>
      <c r="B43" s="21">
        <v>223</v>
      </c>
      <c r="C43" s="23">
        <v>1</v>
      </c>
      <c r="D43" s="24">
        <v>13</v>
      </c>
      <c r="E43" s="34">
        <v>900200</v>
      </c>
      <c r="F43" s="26">
        <v>244</v>
      </c>
      <c r="G43" s="20">
        <v>150</v>
      </c>
    </row>
    <row r="44" spans="1:7" ht="15.75">
      <c r="A44" s="42" t="s">
        <v>35</v>
      </c>
      <c r="B44" s="9">
        <v>223</v>
      </c>
      <c r="C44" s="43">
        <v>2</v>
      </c>
      <c r="D44" s="44" t="s">
        <v>1</v>
      </c>
      <c r="E44" s="45" t="s">
        <v>1</v>
      </c>
      <c r="F44" s="46" t="s">
        <v>1</v>
      </c>
      <c r="G44" s="94">
        <f>G45</f>
        <v>66</v>
      </c>
    </row>
    <row r="45" spans="1:7">
      <c r="A45" s="9" t="s">
        <v>34</v>
      </c>
      <c r="B45" s="9">
        <v>223</v>
      </c>
      <c r="C45" s="10">
        <v>2</v>
      </c>
      <c r="D45" s="11">
        <v>3</v>
      </c>
      <c r="E45" s="12" t="s">
        <v>1</v>
      </c>
      <c r="F45" s="13" t="s">
        <v>1</v>
      </c>
      <c r="G45" s="14">
        <f>G46</f>
        <v>66</v>
      </c>
    </row>
    <row r="46" spans="1:7" ht="13.5">
      <c r="A46" s="15" t="s">
        <v>23</v>
      </c>
      <c r="B46" s="9">
        <v>223</v>
      </c>
      <c r="C46" s="10">
        <v>2</v>
      </c>
      <c r="D46" s="11">
        <v>3</v>
      </c>
      <c r="E46" s="12">
        <v>13600</v>
      </c>
      <c r="F46" s="19" t="s">
        <v>1</v>
      </c>
      <c r="G46" s="20">
        <f>G48+G51</f>
        <v>66</v>
      </c>
    </row>
    <row r="47" spans="1:7" ht="13.5">
      <c r="A47" s="15" t="s">
        <v>23</v>
      </c>
      <c r="B47" s="9">
        <v>223</v>
      </c>
      <c r="C47" s="10">
        <v>2</v>
      </c>
      <c r="D47" s="11">
        <v>3</v>
      </c>
      <c r="E47" s="12" t="s">
        <v>87</v>
      </c>
      <c r="F47" s="19"/>
      <c r="G47" s="108">
        <f>G48+G51</f>
        <v>66</v>
      </c>
    </row>
    <row r="48" spans="1:7" ht="51">
      <c r="A48" s="21" t="s">
        <v>12</v>
      </c>
      <c r="B48" s="21">
        <v>223</v>
      </c>
      <c r="C48" s="16">
        <v>2</v>
      </c>
      <c r="D48" s="17">
        <v>3</v>
      </c>
      <c r="E48" s="18">
        <v>13600</v>
      </c>
      <c r="F48" s="19">
        <v>100</v>
      </c>
      <c r="G48" s="20">
        <f>G49</f>
        <v>61.9</v>
      </c>
    </row>
    <row r="49" spans="1:7" ht="25.5">
      <c r="A49" s="21" t="s">
        <v>11</v>
      </c>
      <c r="B49" s="21">
        <v>223</v>
      </c>
      <c r="C49" s="16">
        <v>2</v>
      </c>
      <c r="D49" s="17">
        <v>3</v>
      </c>
      <c r="E49" s="18">
        <v>13600</v>
      </c>
      <c r="F49" s="19">
        <v>120</v>
      </c>
      <c r="G49" s="20">
        <f>G50</f>
        <v>61.9</v>
      </c>
    </row>
    <row r="50" spans="1:7">
      <c r="A50" s="53" t="s">
        <v>10</v>
      </c>
      <c r="B50" s="21">
        <v>223</v>
      </c>
      <c r="C50" s="16">
        <v>2</v>
      </c>
      <c r="D50" s="17">
        <v>3</v>
      </c>
      <c r="E50" s="18">
        <v>13600</v>
      </c>
      <c r="F50" s="19">
        <v>121</v>
      </c>
      <c r="G50" s="27">
        <v>61.9</v>
      </c>
    </row>
    <row r="51" spans="1:7" ht="25.5">
      <c r="A51" s="35" t="s">
        <v>6</v>
      </c>
      <c r="B51" s="21">
        <v>223</v>
      </c>
      <c r="C51" s="16">
        <v>2</v>
      </c>
      <c r="D51" s="17">
        <v>3</v>
      </c>
      <c r="E51" s="18">
        <v>13600</v>
      </c>
      <c r="F51" s="26">
        <v>200</v>
      </c>
      <c r="G51" s="20">
        <f>G52</f>
        <v>4.0999999999999996</v>
      </c>
    </row>
    <row r="52" spans="1:7" ht="25.5">
      <c r="A52" s="22" t="s">
        <v>4</v>
      </c>
      <c r="B52" s="21">
        <v>223</v>
      </c>
      <c r="C52" s="23">
        <v>2</v>
      </c>
      <c r="D52" s="24">
        <v>3</v>
      </c>
      <c r="E52" s="25">
        <v>13600</v>
      </c>
      <c r="F52" s="26">
        <v>244</v>
      </c>
      <c r="G52" s="27">
        <v>4.0999999999999996</v>
      </c>
    </row>
    <row r="53" spans="1:7" ht="25.5">
      <c r="A53" s="42" t="s">
        <v>33</v>
      </c>
      <c r="B53" s="9">
        <v>223</v>
      </c>
      <c r="C53" s="43">
        <v>3</v>
      </c>
      <c r="D53" s="17"/>
      <c r="E53" s="18"/>
      <c r="F53" s="19"/>
      <c r="G53" s="97">
        <f>G54</f>
        <v>45</v>
      </c>
    </row>
    <row r="54" spans="1:7" ht="25.5">
      <c r="A54" s="9" t="s">
        <v>32</v>
      </c>
      <c r="B54" s="9">
        <v>223</v>
      </c>
      <c r="C54" s="10">
        <v>3</v>
      </c>
      <c r="D54" s="11">
        <v>9</v>
      </c>
      <c r="E54" s="12" t="s">
        <v>1</v>
      </c>
      <c r="F54" s="13" t="s">
        <v>1</v>
      </c>
      <c r="G54" s="125">
        <f>G56+G61</f>
        <v>45</v>
      </c>
    </row>
    <row r="55" spans="1:7" ht="25.5">
      <c r="A55" s="28" t="s">
        <v>59</v>
      </c>
      <c r="B55" s="9">
        <v>223</v>
      </c>
      <c r="C55" s="29">
        <v>3</v>
      </c>
      <c r="D55" s="29">
        <v>9</v>
      </c>
      <c r="E55" s="30" t="s">
        <v>88</v>
      </c>
      <c r="F55" s="31"/>
      <c r="G55" s="125">
        <f>G56</f>
        <v>25</v>
      </c>
    </row>
    <row r="56" spans="1:7" ht="40.5">
      <c r="A56" s="112" t="s">
        <v>59</v>
      </c>
      <c r="B56" s="9">
        <v>223</v>
      </c>
      <c r="C56" s="113" t="s">
        <v>55</v>
      </c>
      <c r="D56" s="113" t="s">
        <v>60</v>
      </c>
      <c r="E56" s="113" t="s">
        <v>63</v>
      </c>
      <c r="F56" s="114" t="s">
        <v>56</v>
      </c>
      <c r="G56" s="93">
        <f>G57</f>
        <v>25</v>
      </c>
    </row>
    <row r="57" spans="1:7" ht="25.5">
      <c r="A57" s="35" t="s">
        <v>6</v>
      </c>
      <c r="B57" s="21">
        <v>223</v>
      </c>
      <c r="C57" s="36">
        <v>3</v>
      </c>
      <c r="D57" s="37">
        <v>9</v>
      </c>
      <c r="E57" s="38">
        <v>2180100</v>
      </c>
      <c r="F57" s="39">
        <v>200</v>
      </c>
      <c r="G57" s="92">
        <f>G58</f>
        <v>25</v>
      </c>
    </row>
    <row r="58" spans="1:7" ht="25.5">
      <c r="A58" s="21" t="s">
        <v>5</v>
      </c>
      <c r="B58" s="21">
        <v>223</v>
      </c>
      <c r="C58" s="16">
        <v>3</v>
      </c>
      <c r="D58" s="17">
        <v>9</v>
      </c>
      <c r="E58" s="18">
        <v>2180100</v>
      </c>
      <c r="F58" s="19">
        <v>240</v>
      </c>
      <c r="G58" s="123">
        <f>G59</f>
        <v>25</v>
      </c>
    </row>
    <row r="59" spans="1:7" ht="25.5">
      <c r="A59" s="55" t="s">
        <v>57</v>
      </c>
      <c r="B59" s="21">
        <v>223</v>
      </c>
      <c r="C59" s="54" t="s">
        <v>55</v>
      </c>
      <c r="D59" s="54" t="s">
        <v>60</v>
      </c>
      <c r="E59" s="54" t="s">
        <v>63</v>
      </c>
      <c r="F59" s="54" t="s">
        <v>58</v>
      </c>
      <c r="G59" s="123">
        <v>25</v>
      </c>
    </row>
    <row r="60" spans="1:7" ht="13.5">
      <c r="A60" s="52" t="s">
        <v>89</v>
      </c>
      <c r="B60" s="9">
        <v>223</v>
      </c>
      <c r="C60" s="85" t="s">
        <v>90</v>
      </c>
      <c r="D60" s="85" t="s">
        <v>91</v>
      </c>
      <c r="E60" s="85" t="s">
        <v>92</v>
      </c>
      <c r="F60" s="54"/>
      <c r="G60" s="125">
        <f>G61</f>
        <v>20</v>
      </c>
    </row>
    <row r="61" spans="1:7" ht="27">
      <c r="A61" s="115" t="s">
        <v>61</v>
      </c>
      <c r="B61" s="9">
        <v>223</v>
      </c>
      <c r="C61" s="116" t="s">
        <v>55</v>
      </c>
      <c r="D61" s="116" t="s">
        <v>60</v>
      </c>
      <c r="E61" s="116" t="s">
        <v>64</v>
      </c>
      <c r="F61" s="117" t="s">
        <v>56</v>
      </c>
      <c r="G61" s="95">
        <f>G62</f>
        <v>20</v>
      </c>
    </row>
    <row r="62" spans="1:7" ht="25.5">
      <c r="A62" s="35" t="s">
        <v>6</v>
      </c>
      <c r="B62" s="21">
        <v>223</v>
      </c>
      <c r="C62" s="36">
        <v>3</v>
      </c>
      <c r="D62" s="37">
        <v>9</v>
      </c>
      <c r="E62" s="38">
        <v>2190100</v>
      </c>
      <c r="F62" s="39">
        <v>200</v>
      </c>
      <c r="G62" s="96">
        <f>G63</f>
        <v>20</v>
      </c>
    </row>
    <row r="63" spans="1:7" ht="25.5">
      <c r="A63" s="21" t="s">
        <v>5</v>
      </c>
      <c r="B63" s="21">
        <v>223</v>
      </c>
      <c r="C63" s="16">
        <v>3</v>
      </c>
      <c r="D63" s="17">
        <v>9</v>
      </c>
      <c r="E63" s="18">
        <v>2190100</v>
      </c>
      <c r="F63" s="19">
        <v>240</v>
      </c>
      <c r="G63" s="122">
        <f>G64</f>
        <v>20</v>
      </c>
    </row>
    <row r="64" spans="1:7" ht="25.5">
      <c r="A64" s="57" t="s">
        <v>57</v>
      </c>
      <c r="B64" s="21">
        <v>223</v>
      </c>
      <c r="C64" s="56" t="s">
        <v>55</v>
      </c>
      <c r="D64" s="56" t="s">
        <v>60</v>
      </c>
      <c r="E64" s="56" t="s">
        <v>64</v>
      </c>
      <c r="F64" s="56" t="s">
        <v>62</v>
      </c>
      <c r="G64" s="123">
        <v>20</v>
      </c>
    </row>
    <row r="65" spans="1:7" ht="15.75">
      <c r="A65" s="98" t="s">
        <v>81</v>
      </c>
      <c r="B65" s="9">
        <v>223</v>
      </c>
      <c r="C65" s="99" t="s">
        <v>82</v>
      </c>
      <c r="D65" s="99"/>
      <c r="E65" s="99"/>
      <c r="F65" s="99"/>
      <c r="G65" s="124">
        <f>+G66</f>
        <v>552.70000000000005</v>
      </c>
    </row>
    <row r="66" spans="1:7">
      <c r="A66" s="63" t="s">
        <v>31</v>
      </c>
      <c r="B66" s="9">
        <v>223</v>
      </c>
      <c r="C66" s="64">
        <v>4</v>
      </c>
      <c r="D66" s="29">
        <v>12</v>
      </c>
      <c r="E66" s="65" t="s">
        <v>1</v>
      </c>
      <c r="F66" s="26" t="s">
        <v>1</v>
      </c>
      <c r="G66" s="91">
        <f>G67</f>
        <v>552.70000000000005</v>
      </c>
    </row>
    <row r="67" spans="1:7" ht="40.5">
      <c r="A67" s="41" t="s">
        <v>18</v>
      </c>
      <c r="B67" s="9">
        <v>223</v>
      </c>
      <c r="C67" s="43">
        <v>4</v>
      </c>
      <c r="D67" s="44">
        <v>12</v>
      </c>
      <c r="E67" s="45">
        <v>5223200</v>
      </c>
      <c r="F67" s="69"/>
      <c r="G67" s="68">
        <f>G68</f>
        <v>552.70000000000005</v>
      </c>
    </row>
    <row r="68" spans="1:7" ht="13.5">
      <c r="A68" s="70" t="s">
        <v>75</v>
      </c>
      <c r="B68" s="21">
        <v>223</v>
      </c>
      <c r="C68" s="59">
        <v>4</v>
      </c>
      <c r="D68" s="60">
        <v>12</v>
      </c>
      <c r="E68" s="61">
        <v>5223201</v>
      </c>
      <c r="F68" s="19"/>
      <c r="G68" s="20">
        <f>G69</f>
        <v>552.70000000000005</v>
      </c>
    </row>
    <row r="69" spans="1:7" ht="25.5">
      <c r="A69" s="21" t="s">
        <v>6</v>
      </c>
      <c r="B69" s="21">
        <v>223</v>
      </c>
      <c r="C69" s="16">
        <v>4</v>
      </c>
      <c r="D69" s="17">
        <v>12</v>
      </c>
      <c r="E69" s="18">
        <v>5223201</v>
      </c>
      <c r="F69" s="19">
        <v>200</v>
      </c>
      <c r="G69" s="20">
        <f>G70</f>
        <v>552.70000000000005</v>
      </c>
    </row>
    <row r="70" spans="1:7" ht="25.5">
      <c r="A70" s="21" t="s">
        <v>5</v>
      </c>
      <c r="B70" s="21">
        <v>223</v>
      </c>
      <c r="C70" s="16">
        <v>4</v>
      </c>
      <c r="D70" s="17">
        <v>12</v>
      </c>
      <c r="E70" s="18">
        <v>5223201</v>
      </c>
      <c r="F70" s="26">
        <v>240</v>
      </c>
      <c r="G70" s="20">
        <f>G71</f>
        <v>552.70000000000005</v>
      </c>
    </row>
    <row r="71" spans="1:7" ht="25.5">
      <c r="A71" s="22" t="s">
        <v>4</v>
      </c>
      <c r="B71" s="21">
        <v>223</v>
      </c>
      <c r="C71" s="23">
        <v>4</v>
      </c>
      <c r="D71" s="24">
        <v>12</v>
      </c>
      <c r="E71" s="25">
        <v>5223201</v>
      </c>
      <c r="F71" s="39">
        <v>244</v>
      </c>
      <c r="G71" s="27">
        <v>552.70000000000005</v>
      </c>
    </row>
    <row r="72" spans="1:7" ht="15.75">
      <c r="A72" s="28" t="s">
        <v>30</v>
      </c>
      <c r="B72" s="9">
        <v>223</v>
      </c>
      <c r="C72" s="29">
        <v>5</v>
      </c>
      <c r="D72" s="29" t="s">
        <v>1</v>
      </c>
      <c r="E72" s="30" t="s">
        <v>1</v>
      </c>
      <c r="F72" s="31" t="s">
        <v>1</v>
      </c>
      <c r="G72" s="97">
        <f>G73+G81</f>
        <v>1890</v>
      </c>
    </row>
    <row r="73" spans="1:7">
      <c r="A73" s="28" t="s">
        <v>29</v>
      </c>
      <c r="B73" s="9">
        <v>223</v>
      </c>
      <c r="C73" s="29">
        <v>5</v>
      </c>
      <c r="D73" s="29">
        <v>2</v>
      </c>
      <c r="E73" s="30" t="s">
        <v>1</v>
      </c>
      <c r="F73" s="26" t="s">
        <v>1</v>
      </c>
      <c r="G73" s="32">
        <f>G75</f>
        <v>1120</v>
      </c>
    </row>
    <row r="74" spans="1:7">
      <c r="A74" s="28" t="s">
        <v>93</v>
      </c>
      <c r="B74" s="9">
        <v>223</v>
      </c>
      <c r="C74" s="29">
        <v>5</v>
      </c>
      <c r="D74" s="29">
        <v>2</v>
      </c>
      <c r="E74" s="30" t="s">
        <v>94</v>
      </c>
      <c r="F74" s="26"/>
      <c r="G74" s="32">
        <f>G75</f>
        <v>1120</v>
      </c>
    </row>
    <row r="75" spans="1:7" ht="13.5">
      <c r="A75" s="33" t="s">
        <v>65</v>
      </c>
      <c r="B75" s="9">
        <v>223</v>
      </c>
      <c r="C75" s="29">
        <v>5</v>
      </c>
      <c r="D75" s="29">
        <v>2</v>
      </c>
      <c r="E75" s="30">
        <v>3510500</v>
      </c>
      <c r="F75" s="67" t="s">
        <v>1</v>
      </c>
      <c r="G75" s="27">
        <f>G76</f>
        <v>1120</v>
      </c>
    </row>
    <row r="76" spans="1:7" ht="25.5">
      <c r="A76" s="53" t="s">
        <v>6</v>
      </c>
      <c r="B76" s="21">
        <v>223</v>
      </c>
      <c r="C76" s="24">
        <v>5</v>
      </c>
      <c r="D76" s="24">
        <v>2</v>
      </c>
      <c r="E76" s="34">
        <v>3510500</v>
      </c>
      <c r="F76" s="26">
        <v>200</v>
      </c>
      <c r="G76" s="27">
        <f>G77</f>
        <v>1120</v>
      </c>
    </row>
    <row r="77" spans="1:7" ht="25.5">
      <c r="A77" s="21" t="s">
        <v>5</v>
      </c>
      <c r="B77" s="21">
        <v>223</v>
      </c>
      <c r="C77" s="16">
        <v>5</v>
      </c>
      <c r="D77" s="17">
        <v>2</v>
      </c>
      <c r="E77" s="18">
        <v>3510500</v>
      </c>
      <c r="F77" s="19">
        <v>240</v>
      </c>
      <c r="G77" s="40">
        <f>G79+G78</f>
        <v>1120</v>
      </c>
    </row>
    <row r="78" spans="1:7" ht="25.5">
      <c r="A78" s="22" t="s">
        <v>22</v>
      </c>
      <c r="B78" s="21">
        <v>223</v>
      </c>
      <c r="C78" s="23">
        <v>5</v>
      </c>
      <c r="D78" s="24">
        <v>2</v>
      </c>
      <c r="E78" s="18">
        <v>3510500</v>
      </c>
      <c r="F78" s="19">
        <v>243</v>
      </c>
      <c r="G78" s="68">
        <v>1100</v>
      </c>
    </row>
    <row r="79" spans="1:7">
      <c r="A79" s="238" t="s">
        <v>4</v>
      </c>
      <c r="B79" s="238">
        <v>223</v>
      </c>
      <c r="C79" s="249">
        <v>5</v>
      </c>
      <c r="D79" s="249">
        <v>2</v>
      </c>
      <c r="E79" s="251">
        <v>3510500</v>
      </c>
      <c r="F79" s="253">
        <v>244</v>
      </c>
      <c r="G79" s="234">
        <v>20</v>
      </c>
    </row>
    <row r="80" spans="1:7">
      <c r="A80" s="258"/>
      <c r="B80" s="239"/>
      <c r="C80" s="250"/>
      <c r="D80" s="250"/>
      <c r="E80" s="252"/>
      <c r="F80" s="254"/>
      <c r="G80" s="235"/>
    </row>
    <row r="81" spans="1:114">
      <c r="A81" s="28" t="s">
        <v>28</v>
      </c>
      <c r="B81" s="9">
        <v>223</v>
      </c>
      <c r="C81" s="29">
        <v>5</v>
      </c>
      <c r="D81" s="29">
        <v>3</v>
      </c>
      <c r="E81" s="30" t="s">
        <v>1</v>
      </c>
      <c r="F81" s="26" t="s">
        <v>1</v>
      </c>
      <c r="G81" s="32">
        <f>G83+G88+G93+G99</f>
        <v>770</v>
      </c>
    </row>
    <row r="82" spans="1:114">
      <c r="A82" s="28" t="s">
        <v>28</v>
      </c>
      <c r="B82" s="9">
        <v>223</v>
      </c>
      <c r="C82" s="29">
        <v>5</v>
      </c>
      <c r="D82" s="29">
        <v>3</v>
      </c>
      <c r="E82" s="30" t="s">
        <v>95</v>
      </c>
      <c r="F82" s="26"/>
      <c r="G82" s="32">
        <f>G83</f>
        <v>620</v>
      </c>
    </row>
    <row r="83" spans="1:114" ht="13.5">
      <c r="A83" s="33" t="s">
        <v>66</v>
      </c>
      <c r="B83" s="9">
        <v>223</v>
      </c>
      <c r="C83" s="29">
        <v>5</v>
      </c>
      <c r="D83" s="29">
        <v>3</v>
      </c>
      <c r="E83" s="30">
        <v>6000100</v>
      </c>
      <c r="F83" s="26"/>
      <c r="G83" s="27">
        <f>G84</f>
        <v>620</v>
      </c>
    </row>
    <row r="84" spans="1:114" ht="25.5">
      <c r="A84" s="53" t="s">
        <v>6</v>
      </c>
      <c r="B84" s="21">
        <v>223</v>
      </c>
      <c r="C84" s="24">
        <v>5</v>
      </c>
      <c r="D84" s="24">
        <v>3</v>
      </c>
      <c r="E84" s="34">
        <v>6000100</v>
      </c>
      <c r="F84" s="26">
        <v>200</v>
      </c>
      <c r="G84" s="27">
        <f>G85</f>
        <v>620</v>
      </c>
    </row>
    <row r="85" spans="1:114" ht="25.5">
      <c r="A85" s="53" t="s">
        <v>5</v>
      </c>
      <c r="B85" s="21">
        <v>223</v>
      </c>
      <c r="C85" s="24">
        <v>5</v>
      </c>
      <c r="D85" s="24">
        <v>3</v>
      </c>
      <c r="E85" s="34">
        <v>6000100</v>
      </c>
      <c r="F85" s="26">
        <v>240</v>
      </c>
      <c r="G85" s="27">
        <f>G86</f>
        <v>620</v>
      </c>
    </row>
    <row r="86" spans="1:114">
      <c r="A86" s="238" t="s">
        <v>4</v>
      </c>
      <c r="B86" s="238">
        <v>223</v>
      </c>
      <c r="C86" s="16"/>
      <c r="D86" s="17"/>
      <c r="E86" s="18"/>
      <c r="F86" s="39"/>
      <c r="G86" s="236">
        <v>620</v>
      </c>
    </row>
    <row r="87" spans="1:114">
      <c r="A87" s="248"/>
      <c r="B87" s="240"/>
      <c r="C87" s="47">
        <v>5</v>
      </c>
      <c r="D87" s="48">
        <v>3</v>
      </c>
      <c r="E87" s="49">
        <v>6000100</v>
      </c>
      <c r="F87" s="50">
        <v>244</v>
      </c>
      <c r="G87" s="237"/>
    </row>
    <row r="88" spans="1:114" ht="27">
      <c r="A88" s="66" t="s">
        <v>67</v>
      </c>
      <c r="B88" s="9">
        <v>223</v>
      </c>
      <c r="C88" s="64">
        <v>5</v>
      </c>
      <c r="D88" s="29">
        <v>3</v>
      </c>
      <c r="E88" s="65">
        <v>6000200</v>
      </c>
      <c r="F88" s="19"/>
      <c r="G88" s="51">
        <f>G90</f>
        <v>20</v>
      </c>
    </row>
    <row r="89" spans="1:114" ht="25.5">
      <c r="A89" s="21" t="s">
        <v>6</v>
      </c>
      <c r="B89" s="21">
        <v>223</v>
      </c>
      <c r="C89" s="16">
        <v>5</v>
      </c>
      <c r="D89" s="17">
        <v>3</v>
      </c>
      <c r="E89" s="18" t="s">
        <v>96</v>
      </c>
      <c r="F89" s="19">
        <v>200</v>
      </c>
      <c r="G89" s="51">
        <f>G90</f>
        <v>20</v>
      </c>
    </row>
    <row r="90" spans="1:114" ht="25.5">
      <c r="A90" s="21" t="s">
        <v>5</v>
      </c>
      <c r="B90" s="21">
        <v>223</v>
      </c>
      <c r="C90" s="16">
        <v>5</v>
      </c>
      <c r="D90" s="17">
        <v>3</v>
      </c>
      <c r="E90" s="18">
        <v>6000200</v>
      </c>
      <c r="F90" s="26">
        <v>240</v>
      </c>
      <c r="G90" s="27">
        <f>G91</f>
        <v>20</v>
      </c>
      <c r="DJ90" s="6" t="s">
        <v>97</v>
      </c>
    </row>
    <row r="91" spans="1:114">
      <c r="A91" s="238" t="s">
        <v>4</v>
      </c>
      <c r="B91" s="238">
        <v>223</v>
      </c>
      <c r="C91" s="16"/>
      <c r="D91" s="17"/>
      <c r="E91" s="18"/>
      <c r="F91" s="39"/>
      <c r="G91" s="236">
        <v>20</v>
      </c>
    </row>
    <row r="92" spans="1:114">
      <c r="A92" s="248"/>
      <c r="B92" s="240"/>
      <c r="C92" s="47">
        <v>5</v>
      </c>
      <c r="D92" s="48">
        <v>3</v>
      </c>
      <c r="E92" s="49">
        <v>6000200</v>
      </c>
      <c r="F92" s="50">
        <v>244</v>
      </c>
      <c r="G92" s="237"/>
    </row>
    <row r="93" spans="1:114" ht="13.5">
      <c r="A93" s="72" t="s">
        <v>69</v>
      </c>
      <c r="B93" s="9">
        <v>223</v>
      </c>
      <c r="C93" s="43">
        <v>5</v>
      </c>
      <c r="D93" s="44">
        <v>3</v>
      </c>
      <c r="E93" s="45">
        <v>6000400</v>
      </c>
      <c r="F93" s="19"/>
      <c r="G93" s="40">
        <f>G95</f>
        <v>100</v>
      </c>
    </row>
    <row r="94" spans="1:114" ht="25.5">
      <c r="A94" s="21" t="s">
        <v>6</v>
      </c>
      <c r="B94" s="21">
        <v>223</v>
      </c>
      <c r="C94" s="24">
        <v>5</v>
      </c>
      <c r="D94" s="24">
        <v>3</v>
      </c>
      <c r="E94" s="34" t="s">
        <v>99</v>
      </c>
      <c r="F94" s="26">
        <v>200</v>
      </c>
      <c r="G94" s="27">
        <f>G95</f>
        <v>100</v>
      </c>
    </row>
    <row r="95" spans="1:114" ht="25.5">
      <c r="A95" s="21" t="s">
        <v>5</v>
      </c>
      <c r="B95" s="21">
        <v>223</v>
      </c>
      <c r="C95" s="16">
        <v>5</v>
      </c>
      <c r="D95" s="17">
        <v>3</v>
      </c>
      <c r="E95" s="18">
        <v>6000400</v>
      </c>
      <c r="F95" s="26">
        <v>240</v>
      </c>
      <c r="G95" s="20">
        <f>G96</f>
        <v>100</v>
      </c>
    </row>
    <row r="96" spans="1:114">
      <c r="A96" s="238" t="s">
        <v>4</v>
      </c>
      <c r="B96" s="238">
        <v>223</v>
      </c>
      <c r="C96" s="16"/>
      <c r="D96" s="17"/>
      <c r="E96" s="18"/>
      <c r="F96" s="19"/>
      <c r="G96" s="236">
        <v>100</v>
      </c>
    </row>
    <row r="97" spans="1:7">
      <c r="A97" s="248"/>
      <c r="B97" s="240"/>
      <c r="C97" s="47">
        <v>5</v>
      </c>
      <c r="D97" s="48">
        <v>3</v>
      </c>
      <c r="E97" s="49">
        <v>6000400</v>
      </c>
      <c r="F97" s="50">
        <v>244</v>
      </c>
      <c r="G97" s="255"/>
    </row>
    <row r="98" spans="1:7">
      <c r="A98" s="35"/>
      <c r="B98" s="256">
        <v>223</v>
      </c>
      <c r="C98" s="36"/>
      <c r="D98" s="37"/>
      <c r="E98" s="38"/>
      <c r="F98" s="39"/>
      <c r="G98" s="20"/>
    </row>
    <row r="99" spans="1:7" ht="25.5">
      <c r="A99" s="73" t="s">
        <v>70</v>
      </c>
      <c r="B99" s="239"/>
      <c r="C99" s="43">
        <v>5</v>
      </c>
      <c r="D99" s="44">
        <v>3</v>
      </c>
      <c r="E99" s="45">
        <v>6000500</v>
      </c>
      <c r="F99" s="39"/>
      <c r="G99" s="40">
        <f>G101</f>
        <v>30</v>
      </c>
    </row>
    <row r="100" spans="1:7" ht="25.5">
      <c r="A100" s="21" t="s">
        <v>6</v>
      </c>
      <c r="B100" s="21">
        <v>223</v>
      </c>
      <c r="C100" s="24">
        <v>5</v>
      </c>
      <c r="D100" s="24">
        <v>3</v>
      </c>
      <c r="E100" s="34" t="s">
        <v>100</v>
      </c>
      <c r="F100" s="26">
        <v>200</v>
      </c>
      <c r="G100" s="27">
        <f>G101</f>
        <v>30</v>
      </c>
    </row>
    <row r="101" spans="1:7" ht="25.5">
      <c r="A101" s="21" t="s">
        <v>5</v>
      </c>
      <c r="B101" s="21">
        <v>223</v>
      </c>
      <c r="C101" s="16">
        <v>5</v>
      </c>
      <c r="D101" s="17">
        <v>3</v>
      </c>
      <c r="E101" s="18">
        <v>6000500</v>
      </c>
      <c r="F101" s="26">
        <v>240</v>
      </c>
      <c r="G101" s="51">
        <f>G102</f>
        <v>30</v>
      </c>
    </row>
    <row r="102" spans="1:7">
      <c r="A102" s="238" t="s">
        <v>4</v>
      </c>
      <c r="B102" s="238">
        <v>223</v>
      </c>
      <c r="C102" s="16"/>
      <c r="D102" s="17"/>
      <c r="E102" s="18"/>
      <c r="F102" s="39"/>
      <c r="G102" s="236">
        <v>30</v>
      </c>
    </row>
    <row r="103" spans="1:7">
      <c r="A103" s="248"/>
      <c r="B103" s="257"/>
      <c r="C103" s="47">
        <v>5</v>
      </c>
      <c r="D103" s="48">
        <v>3</v>
      </c>
      <c r="E103" s="49">
        <v>6000500</v>
      </c>
      <c r="F103" s="50">
        <v>244</v>
      </c>
      <c r="G103" s="237"/>
    </row>
    <row r="104" spans="1:7" ht="6.75" customHeight="1">
      <c r="A104" s="21"/>
      <c r="B104" s="256">
        <v>223</v>
      </c>
      <c r="C104" s="16"/>
      <c r="D104" s="17"/>
      <c r="E104" s="18"/>
      <c r="F104" s="46" t="s">
        <v>1</v>
      </c>
      <c r="G104" s="246">
        <f>G106</f>
        <v>50</v>
      </c>
    </row>
    <row r="105" spans="1:7">
      <c r="A105" s="74" t="s">
        <v>27</v>
      </c>
      <c r="B105" s="239"/>
      <c r="C105" s="75">
        <v>7</v>
      </c>
      <c r="D105" s="76" t="s">
        <v>1</v>
      </c>
      <c r="E105" s="77" t="s">
        <v>1</v>
      </c>
      <c r="F105" s="78" t="s">
        <v>1</v>
      </c>
      <c r="G105" s="247"/>
    </row>
    <row r="106" spans="1:7">
      <c r="A106" s="28" t="s">
        <v>26</v>
      </c>
      <c r="B106" s="9">
        <v>223</v>
      </c>
      <c r="C106" s="43">
        <v>7</v>
      </c>
      <c r="D106" s="44">
        <v>7</v>
      </c>
      <c r="E106" s="45" t="s">
        <v>1</v>
      </c>
      <c r="F106" s="62" t="s">
        <v>1</v>
      </c>
      <c r="G106" s="92">
        <f>G107</f>
        <v>50</v>
      </c>
    </row>
    <row r="107" spans="1:7" ht="27">
      <c r="A107" s="121" t="s">
        <v>71</v>
      </c>
      <c r="B107" s="9">
        <v>223</v>
      </c>
      <c r="C107" s="86">
        <v>7</v>
      </c>
      <c r="D107" s="87">
        <v>7</v>
      </c>
      <c r="E107" s="88">
        <v>4310100</v>
      </c>
      <c r="F107" s="62"/>
      <c r="G107" s="92">
        <f>G108</f>
        <v>50</v>
      </c>
    </row>
    <row r="108" spans="1:7" ht="25.5">
      <c r="A108" s="58" t="s">
        <v>6</v>
      </c>
      <c r="B108" s="21">
        <v>223</v>
      </c>
      <c r="C108" s="59">
        <v>7</v>
      </c>
      <c r="D108" s="60">
        <v>7</v>
      </c>
      <c r="E108" s="61">
        <v>4310100</v>
      </c>
      <c r="F108" s="62">
        <v>200</v>
      </c>
      <c r="G108" s="105">
        <f>G109</f>
        <v>50</v>
      </c>
    </row>
    <row r="109" spans="1:7" ht="25.5">
      <c r="A109" s="58" t="s">
        <v>5</v>
      </c>
      <c r="B109" s="21">
        <v>223</v>
      </c>
      <c r="C109" s="59">
        <v>7</v>
      </c>
      <c r="D109" s="60">
        <v>7</v>
      </c>
      <c r="E109" s="61">
        <v>4310100</v>
      </c>
      <c r="F109" s="67">
        <v>240</v>
      </c>
      <c r="G109" s="106">
        <f>G110</f>
        <v>50</v>
      </c>
    </row>
    <row r="110" spans="1:7" ht="25.5">
      <c r="A110" s="79" t="s">
        <v>4</v>
      </c>
      <c r="B110" s="21">
        <v>223</v>
      </c>
      <c r="C110" s="80">
        <v>7</v>
      </c>
      <c r="D110" s="71">
        <v>7</v>
      </c>
      <c r="E110" s="81">
        <v>4310100</v>
      </c>
      <c r="F110" s="62">
        <v>244</v>
      </c>
      <c r="G110" s="105">
        <v>50</v>
      </c>
    </row>
    <row r="111" spans="1:7" ht="15.75">
      <c r="A111" s="42" t="s">
        <v>25</v>
      </c>
      <c r="B111" s="9">
        <v>223</v>
      </c>
      <c r="C111" s="43">
        <v>8</v>
      </c>
      <c r="D111" s="44" t="s">
        <v>1</v>
      </c>
      <c r="E111" s="45" t="s">
        <v>1</v>
      </c>
      <c r="F111" s="31" t="s">
        <v>1</v>
      </c>
      <c r="G111" s="94">
        <f>G112+G125</f>
        <v>2416.3000000000002</v>
      </c>
    </row>
    <row r="112" spans="1:7">
      <c r="A112" s="63" t="s">
        <v>24</v>
      </c>
      <c r="B112" s="9">
        <v>223</v>
      </c>
      <c r="C112" s="64">
        <v>8</v>
      </c>
      <c r="D112" s="29">
        <v>1</v>
      </c>
      <c r="E112" s="65" t="s">
        <v>1</v>
      </c>
      <c r="F112" s="39" t="s">
        <v>1</v>
      </c>
      <c r="G112" s="20">
        <f>G113</f>
        <v>2303.3000000000002</v>
      </c>
    </row>
    <row r="113" spans="1:7" ht="13.5">
      <c r="A113" s="66" t="s">
        <v>101</v>
      </c>
      <c r="B113" s="9">
        <v>223</v>
      </c>
      <c r="C113" s="64">
        <v>8</v>
      </c>
      <c r="D113" s="29">
        <v>1</v>
      </c>
      <c r="E113" s="30">
        <v>4409900</v>
      </c>
      <c r="F113" s="62"/>
      <c r="G113" s="20">
        <f>G115+G118+G122</f>
        <v>2303.3000000000002</v>
      </c>
    </row>
    <row r="114" spans="1:7" ht="54">
      <c r="A114" s="33" t="s">
        <v>102</v>
      </c>
      <c r="B114" s="9">
        <v>223</v>
      </c>
      <c r="C114" s="29">
        <v>8</v>
      </c>
      <c r="D114" s="29">
        <v>1</v>
      </c>
      <c r="E114" s="30" t="s">
        <v>103</v>
      </c>
      <c r="F114" s="67">
        <v>100</v>
      </c>
      <c r="G114" s="27">
        <f>G115</f>
        <v>693.6</v>
      </c>
    </row>
    <row r="115" spans="1:7" ht="13.5">
      <c r="A115" s="41" t="s">
        <v>79</v>
      </c>
      <c r="B115" s="21">
        <v>223</v>
      </c>
      <c r="C115" s="36">
        <v>8</v>
      </c>
      <c r="D115" s="37">
        <v>1</v>
      </c>
      <c r="E115" s="38">
        <v>4409900</v>
      </c>
      <c r="F115" s="118">
        <v>110</v>
      </c>
      <c r="G115" s="119">
        <f>G116+G117</f>
        <v>693.6</v>
      </c>
    </row>
    <row r="116" spans="1:7">
      <c r="A116" s="82" t="s">
        <v>72</v>
      </c>
      <c r="B116" s="21">
        <v>223</v>
      </c>
      <c r="C116" s="54" t="s">
        <v>76</v>
      </c>
      <c r="D116" s="54" t="s">
        <v>77</v>
      </c>
      <c r="E116" s="54" t="s">
        <v>78</v>
      </c>
      <c r="F116" s="54" t="s">
        <v>73</v>
      </c>
      <c r="G116" s="68">
        <v>690.6</v>
      </c>
    </row>
    <row r="117" spans="1:7" ht="25.5">
      <c r="A117" s="82" t="s">
        <v>74</v>
      </c>
      <c r="B117" s="21">
        <v>223</v>
      </c>
      <c r="C117" s="54" t="s">
        <v>76</v>
      </c>
      <c r="D117" s="54" t="s">
        <v>77</v>
      </c>
      <c r="E117" s="54" t="s">
        <v>78</v>
      </c>
      <c r="F117" s="62">
        <v>112</v>
      </c>
      <c r="G117" s="20">
        <v>3</v>
      </c>
    </row>
    <row r="118" spans="1:7" ht="25.5">
      <c r="A118" s="58" t="s">
        <v>6</v>
      </c>
      <c r="B118" s="21">
        <v>223</v>
      </c>
      <c r="C118" s="59">
        <v>8</v>
      </c>
      <c r="D118" s="60">
        <v>1</v>
      </c>
      <c r="E118" s="61">
        <v>4409900</v>
      </c>
      <c r="F118" s="62">
        <v>200</v>
      </c>
      <c r="G118" s="100">
        <f>G119</f>
        <v>1593.7</v>
      </c>
    </row>
    <row r="119" spans="1:7" ht="25.5">
      <c r="A119" s="58" t="s">
        <v>5</v>
      </c>
      <c r="B119" s="21">
        <v>223</v>
      </c>
      <c r="C119" s="59">
        <v>8</v>
      </c>
      <c r="D119" s="60">
        <v>1</v>
      </c>
      <c r="E119" s="61">
        <v>4409900</v>
      </c>
      <c r="F119" s="26">
        <v>240</v>
      </c>
      <c r="G119" s="101">
        <f>+G120+G121</f>
        <v>1593.7</v>
      </c>
    </row>
    <row r="120" spans="1:7" ht="25.5">
      <c r="A120" s="21" t="s">
        <v>9</v>
      </c>
      <c r="B120" s="21">
        <v>223</v>
      </c>
      <c r="C120" s="16">
        <v>8</v>
      </c>
      <c r="D120" s="24">
        <v>1</v>
      </c>
      <c r="E120" s="34">
        <v>4409900</v>
      </c>
      <c r="F120" s="67">
        <v>242</v>
      </c>
      <c r="G120" s="102">
        <v>70</v>
      </c>
    </row>
    <row r="121" spans="1:7" ht="25.5">
      <c r="A121" s="58" t="s">
        <v>4</v>
      </c>
      <c r="B121" s="21">
        <v>223</v>
      </c>
      <c r="C121" s="59">
        <v>8</v>
      </c>
      <c r="D121" s="60">
        <v>1</v>
      </c>
      <c r="E121" s="61">
        <v>4409900</v>
      </c>
      <c r="F121" s="26">
        <v>244</v>
      </c>
      <c r="G121" s="102">
        <v>1523.7</v>
      </c>
    </row>
    <row r="122" spans="1:7">
      <c r="A122" s="58" t="s">
        <v>3</v>
      </c>
      <c r="B122" s="21">
        <v>223</v>
      </c>
      <c r="C122" s="59">
        <v>8</v>
      </c>
      <c r="D122" s="60">
        <v>1</v>
      </c>
      <c r="E122" s="61" t="s">
        <v>103</v>
      </c>
      <c r="F122" s="26">
        <v>800</v>
      </c>
      <c r="G122" s="102">
        <v>16</v>
      </c>
    </row>
    <row r="123" spans="1:7" ht="25.5">
      <c r="A123" s="58" t="s">
        <v>118</v>
      </c>
      <c r="B123" s="21">
        <v>223</v>
      </c>
      <c r="C123" s="59">
        <v>8</v>
      </c>
      <c r="D123" s="60">
        <v>1</v>
      </c>
      <c r="E123" s="61" t="s">
        <v>103</v>
      </c>
      <c r="F123" s="26">
        <v>850</v>
      </c>
      <c r="G123" s="102">
        <v>16</v>
      </c>
    </row>
    <row r="124" spans="1:7">
      <c r="A124" s="58" t="s">
        <v>7</v>
      </c>
      <c r="B124" s="21">
        <v>223</v>
      </c>
      <c r="C124" s="59">
        <v>8</v>
      </c>
      <c r="D124" s="60">
        <v>1</v>
      </c>
      <c r="E124" s="61" t="s">
        <v>103</v>
      </c>
      <c r="F124" s="26">
        <v>851</v>
      </c>
      <c r="G124" s="102">
        <v>16</v>
      </c>
    </row>
    <row r="125" spans="1:7" ht="13.5">
      <c r="A125" s="15" t="s">
        <v>2</v>
      </c>
      <c r="B125" s="9">
        <v>223</v>
      </c>
      <c r="C125" s="10">
        <v>8</v>
      </c>
      <c r="D125" s="11">
        <v>1</v>
      </c>
      <c r="E125" s="12">
        <v>5210600</v>
      </c>
      <c r="F125" s="26"/>
      <c r="G125" s="107">
        <f>G127</f>
        <v>113</v>
      </c>
    </row>
    <row r="126" spans="1:7" ht="13.5">
      <c r="A126" s="15" t="s">
        <v>83</v>
      </c>
      <c r="B126" s="21">
        <v>223</v>
      </c>
      <c r="C126" s="16">
        <v>8</v>
      </c>
      <c r="D126" s="17">
        <v>1</v>
      </c>
      <c r="E126" s="18" t="s">
        <v>104</v>
      </c>
      <c r="F126" s="26">
        <v>500</v>
      </c>
      <c r="G126" s="83">
        <f>G127</f>
        <v>113</v>
      </c>
    </row>
    <row r="127" spans="1:7">
      <c r="A127" s="22" t="s">
        <v>2</v>
      </c>
      <c r="B127" s="21">
        <v>223</v>
      </c>
      <c r="C127" s="23">
        <v>8</v>
      </c>
      <c r="D127" s="24">
        <v>1</v>
      </c>
      <c r="E127" s="25">
        <v>5210600</v>
      </c>
      <c r="F127" s="26">
        <v>540</v>
      </c>
      <c r="G127" s="83">
        <v>113</v>
      </c>
    </row>
    <row r="128" spans="1:7" ht="15.75">
      <c r="A128" s="42" t="s">
        <v>21</v>
      </c>
      <c r="B128" s="9">
        <v>223</v>
      </c>
      <c r="C128" s="43">
        <v>10</v>
      </c>
      <c r="D128" s="44" t="s">
        <v>1</v>
      </c>
      <c r="E128" s="45" t="s">
        <v>1</v>
      </c>
      <c r="F128" s="46" t="s">
        <v>1</v>
      </c>
      <c r="G128" s="103">
        <f>G129</f>
        <v>76.900000000000006</v>
      </c>
    </row>
    <row r="129" spans="1:7">
      <c r="A129" s="9" t="s">
        <v>20</v>
      </c>
      <c r="B129" s="9">
        <v>223</v>
      </c>
      <c r="C129" s="10">
        <v>10</v>
      </c>
      <c r="D129" s="11">
        <v>1</v>
      </c>
      <c r="E129" s="12" t="s">
        <v>1</v>
      </c>
      <c r="F129" s="26" t="s">
        <v>1</v>
      </c>
      <c r="G129" s="83">
        <f>G131</f>
        <v>76.900000000000006</v>
      </c>
    </row>
    <row r="130" spans="1:7">
      <c r="A130" s="9" t="s">
        <v>105</v>
      </c>
      <c r="B130" s="9">
        <v>223</v>
      </c>
      <c r="C130" s="10">
        <v>10</v>
      </c>
      <c r="D130" s="11">
        <v>1</v>
      </c>
      <c r="E130" s="30" t="s">
        <v>106</v>
      </c>
      <c r="F130" s="26"/>
      <c r="G130" s="83">
        <f>G131</f>
        <v>76.900000000000006</v>
      </c>
    </row>
    <row r="131" spans="1:7" ht="40.5">
      <c r="A131" s="66" t="s">
        <v>19</v>
      </c>
      <c r="B131" s="9">
        <v>223</v>
      </c>
      <c r="C131" s="64">
        <v>10</v>
      </c>
      <c r="D131" s="29">
        <v>1</v>
      </c>
      <c r="E131" s="77">
        <v>4910100</v>
      </c>
      <c r="F131" s="39"/>
      <c r="G131" s="120">
        <f>G132</f>
        <v>76.900000000000006</v>
      </c>
    </row>
    <row r="132" spans="1:7">
      <c r="A132" s="35" t="s">
        <v>16</v>
      </c>
      <c r="B132" s="21">
        <v>223</v>
      </c>
      <c r="C132" s="36">
        <v>10</v>
      </c>
      <c r="D132" s="37">
        <v>1</v>
      </c>
      <c r="E132" s="38">
        <v>4910100</v>
      </c>
      <c r="F132" s="19">
        <v>300</v>
      </c>
      <c r="G132" s="83">
        <f>G133</f>
        <v>76.900000000000006</v>
      </c>
    </row>
    <row r="133" spans="1:7" ht="25.5">
      <c r="A133" s="21" t="s">
        <v>17</v>
      </c>
      <c r="B133" s="21">
        <v>223</v>
      </c>
      <c r="C133" s="16">
        <v>10</v>
      </c>
      <c r="D133" s="17">
        <v>1</v>
      </c>
      <c r="E133" s="18">
        <v>4910100</v>
      </c>
      <c r="F133" s="26">
        <v>310</v>
      </c>
      <c r="G133" s="83">
        <f>G134</f>
        <v>76.900000000000006</v>
      </c>
    </row>
    <row r="134" spans="1:7" ht="25.5">
      <c r="A134" s="22" t="s">
        <v>80</v>
      </c>
      <c r="B134" s="21">
        <v>223</v>
      </c>
      <c r="C134" s="23">
        <v>10</v>
      </c>
      <c r="D134" s="24">
        <v>1</v>
      </c>
      <c r="E134" s="25">
        <v>4910100</v>
      </c>
      <c r="F134" s="26">
        <v>312</v>
      </c>
      <c r="G134" s="83">
        <v>76.900000000000006</v>
      </c>
    </row>
    <row r="135" spans="1:7" ht="18.75">
      <c r="A135" s="84" t="s">
        <v>0</v>
      </c>
      <c r="B135" s="28"/>
      <c r="C135" s="29">
        <v>0</v>
      </c>
      <c r="D135" s="29">
        <v>0</v>
      </c>
      <c r="E135" s="7">
        <v>0</v>
      </c>
      <c r="F135" s="1"/>
      <c r="G135" s="104">
        <f>G128+G111+G72+G65+G53+G44+G8+G104</f>
        <v>7809.9000000000005</v>
      </c>
    </row>
  </sheetData>
  <autoFilter ref="A7:DG72">
    <filterColumn colId="1"/>
  </autoFilter>
  <mergeCells count="27">
    <mergeCell ref="G104:G105"/>
    <mergeCell ref="A102:A103"/>
    <mergeCell ref="C79:C80"/>
    <mergeCell ref="D79:D80"/>
    <mergeCell ref="E79:E80"/>
    <mergeCell ref="F79:F80"/>
    <mergeCell ref="G96:G97"/>
    <mergeCell ref="G102:G103"/>
    <mergeCell ref="B98:B99"/>
    <mergeCell ref="B104:B105"/>
    <mergeCell ref="B102:B103"/>
    <mergeCell ref="A86:A87"/>
    <mergeCell ref="A91:A92"/>
    <mergeCell ref="A96:A97"/>
    <mergeCell ref="A79:A80"/>
    <mergeCell ref="B96:B97"/>
    <mergeCell ref="D1:G1"/>
    <mergeCell ref="C2:G2"/>
    <mergeCell ref="A3:E3"/>
    <mergeCell ref="A5:G5"/>
    <mergeCell ref="F6:G6"/>
    <mergeCell ref="G79:G80"/>
    <mergeCell ref="G86:G87"/>
    <mergeCell ref="G91:G92"/>
    <mergeCell ref="B79:B80"/>
    <mergeCell ref="B86:B87"/>
    <mergeCell ref="B91:B92"/>
  </mergeCells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DM140"/>
  <sheetViews>
    <sheetView showGridLines="0" topLeftCell="A107" zoomScale="125" zoomScaleNormal="125" zoomScaleSheetLayoutView="100" workbookViewId="0">
      <selection activeCell="H113" sqref="H113"/>
    </sheetView>
  </sheetViews>
  <sheetFormatPr defaultColWidth="7.85546875" defaultRowHeight="12.75"/>
  <cols>
    <col min="1" max="1" width="52.7109375" style="6" customWidth="1"/>
    <col min="2" max="2" width="11.42578125" style="6" customWidth="1"/>
    <col min="3" max="3" width="5" style="6" customWidth="1"/>
    <col min="4" max="4" width="5.140625" style="6" customWidth="1"/>
    <col min="5" max="5" width="12.5703125" style="6" customWidth="1"/>
    <col min="6" max="6" width="6.42578125" style="6" customWidth="1"/>
    <col min="7" max="7" width="10.140625" style="6" customWidth="1"/>
    <col min="8" max="8" width="13" style="6" customWidth="1"/>
    <col min="9" max="112" width="7.85546875" style="6" hidden="1" customWidth="1"/>
    <col min="113" max="113" width="0" style="6" hidden="1" customWidth="1"/>
    <col min="114" max="16384" width="7.85546875" style="6"/>
  </cols>
  <sheetData>
    <row r="1" spans="1:115" ht="12.75" customHeight="1">
      <c r="A1" s="2"/>
      <c r="B1" s="2"/>
      <c r="C1" s="2"/>
      <c r="D1" s="241" t="s">
        <v>108</v>
      </c>
      <c r="E1" s="242"/>
      <c r="F1" s="242"/>
      <c r="G1" s="242"/>
      <c r="H1" s="242"/>
    </row>
    <row r="2" spans="1:115" ht="26.25" customHeight="1">
      <c r="A2" s="130"/>
      <c r="B2" s="130"/>
      <c r="C2" s="243" t="s">
        <v>109</v>
      </c>
      <c r="D2" s="243"/>
      <c r="E2" s="243"/>
      <c r="F2" s="243"/>
      <c r="G2" s="243"/>
      <c r="H2" s="243"/>
    </row>
    <row r="3" spans="1:115" ht="15.75" hidden="1" customHeight="1">
      <c r="A3" s="244"/>
      <c r="B3" s="244"/>
      <c r="C3" s="244"/>
      <c r="D3" s="244"/>
      <c r="E3" s="244"/>
      <c r="F3" s="4"/>
      <c r="G3" s="4"/>
      <c r="H3" s="5"/>
    </row>
    <row r="4" spans="1:115" ht="16.5" customHeight="1"/>
    <row r="5" spans="1:115" ht="18" customHeight="1">
      <c r="A5" s="245" t="s">
        <v>115</v>
      </c>
      <c r="B5" s="245"/>
      <c r="C5" s="245"/>
      <c r="D5" s="245"/>
      <c r="E5" s="245"/>
      <c r="F5" s="245"/>
      <c r="G5" s="245"/>
      <c r="H5" s="245"/>
      <c r="DK5" s="6" t="s">
        <v>97</v>
      </c>
    </row>
    <row r="6" spans="1:115" ht="15.75" customHeight="1">
      <c r="A6" s="2"/>
      <c r="B6" s="2"/>
      <c r="C6" s="2"/>
      <c r="D6" s="2"/>
      <c r="E6" s="131"/>
      <c r="F6" s="244" t="s">
        <v>111</v>
      </c>
      <c r="G6" s="244"/>
      <c r="H6" s="244"/>
    </row>
    <row r="7" spans="1:115" ht="32.25" customHeight="1">
      <c r="A7" s="7" t="s">
        <v>50</v>
      </c>
      <c r="B7" s="7" t="s">
        <v>107</v>
      </c>
      <c r="C7" s="7" t="s">
        <v>49</v>
      </c>
      <c r="D7" s="8" t="s">
        <v>48</v>
      </c>
      <c r="E7" s="7" t="s">
        <v>47</v>
      </c>
      <c r="F7" s="7" t="s">
        <v>46</v>
      </c>
      <c r="G7" s="133" t="s">
        <v>113</v>
      </c>
      <c r="H7" s="133" t="s">
        <v>114</v>
      </c>
    </row>
    <row r="8" spans="1:115" ht="15.75">
      <c r="A8" s="9" t="s">
        <v>44</v>
      </c>
      <c r="B8" s="9">
        <v>223</v>
      </c>
      <c r="C8" s="10">
        <v>1</v>
      </c>
      <c r="D8" s="11" t="s">
        <v>1</v>
      </c>
      <c r="E8" s="12" t="s">
        <v>1</v>
      </c>
      <c r="F8" s="13" t="s">
        <v>1</v>
      </c>
      <c r="G8" s="94">
        <f>G14+G29+G34+G39+G9</f>
        <v>2556</v>
      </c>
      <c r="H8" s="94">
        <f>H14+H29+H34+H39+H9</f>
        <v>2510</v>
      </c>
    </row>
    <row r="9" spans="1:115" ht="25.5">
      <c r="A9" s="9" t="s">
        <v>43</v>
      </c>
      <c r="B9" s="9">
        <v>223</v>
      </c>
      <c r="C9" s="10">
        <v>1</v>
      </c>
      <c r="D9" s="11">
        <v>2</v>
      </c>
      <c r="E9" s="12" t="s">
        <v>1</v>
      </c>
      <c r="F9" s="13" t="s">
        <v>1</v>
      </c>
      <c r="G9" s="14">
        <f t="shared" ref="G9:H12" si="0">G10</f>
        <v>464.3</v>
      </c>
      <c r="H9" s="14">
        <f t="shared" si="0"/>
        <v>464.3</v>
      </c>
    </row>
    <row r="10" spans="1:115" ht="27">
      <c r="A10" s="15" t="s">
        <v>42</v>
      </c>
      <c r="B10" s="9">
        <v>223</v>
      </c>
      <c r="C10" s="10">
        <v>1</v>
      </c>
      <c r="D10" s="11">
        <v>2</v>
      </c>
      <c r="E10" s="12">
        <v>20300</v>
      </c>
      <c r="F10" s="19" t="s">
        <v>1</v>
      </c>
      <c r="G10" s="128">
        <f t="shared" si="0"/>
        <v>464.3</v>
      </c>
      <c r="H10" s="128">
        <f t="shared" si="0"/>
        <v>464.3</v>
      </c>
    </row>
    <row r="11" spans="1:115" ht="51">
      <c r="A11" s="21" t="s">
        <v>12</v>
      </c>
      <c r="B11" s="21">
        <v>223</v>
      </c>
      <c r="C11" s="16">
        <v>1</v>
      </c>
      <c r="D11" s="126">
        <v>2</v>
      </c>
      <c r="E11" s="18">
        <v>20300</v>
      </c>
      <c r="F11" s="19">
        <v>100</v>
      </c>
      <c r="G11" s="128">
        <f t="shared" si="0"/>
        <v>464.3</v>
      </c>
      <c r="H11" s="128">
        <f t="shared" si="0"/>
        <v>464.3</v>
      </c>
    </row>
    <row r="12" spans="1:115" ht="25.5">
      <c r="A12" s="21" t="s">
        <v>11</v>
      </c>
      <c r="B12" s="21">
        <v>223</v>
      </c>
      <c r="C12" s="16">
        <v>1</v>
      </c>
      <c r="D12" s="126">
        <v>2</v>
      </c>
      <c r="E12" s="18">
        <v>20300</v>
      </c>
      <c r="F12" s="19">
        <v>120</v>
      </c>
      <c r="G12" s="128">
        <f t="shared" si="0"/>
        <v>464.3</v>
      </c>
      <c r="H12" s="128">
        <f t="shared" si="0"/>
        <v>464.3</v>
      </c>
    </row>
    <row r="13" spans="1:115">
      <c r="A13" s="21" t="s">
        <v>10</v>
      </c>
      <c r="B13" s="21">
        <v>223</v>
      </c>
      <c r="C13" s="16">
        <v>1</v>
      </c>
      <c r="D13" s="126">
        <v>2</v>
      </c>
      <c r="E13" s="18" t="s">
        <v>52</v>
      </c>
      <c r="F13" s="19">
        <v>121</v>
      </c>
      <c r="G13" s="128">
        <v>464.3</v>
      </c>
      <c r="H13" s="128">
        <v>464.3</v>
      </c>
    </row>
    <row r="14" spans="1:115" ht="38.25">
      <c r="A14" s="28" t="s">
        <v>41</v>
      </c>
      <c r="B14" s="9">
        <v>223</v>
      </c>
      <c r="C14" s="29">
        <v>1</v>
      </c>
      <c r="D14" s="29">
        <v>4</v>
      </c>
      <c r="E14" s="30" t="s">
        <v>1</v>
      </c>
      <c r="F14" s="31" t="s">
        <v>1</v>
      </c>
      <c r="G14" s="14">
        <f>G15</f>
        <v>1803.7</v>
      </c>
      <c r="H14" s="14">
        <f>H15</f>
        <v>1803.7</v>
      </c>
    </row>
    <row r="15" spans="1:115" ht="40.5">
      <c r="A15" s="15" t="s">
        <v>14</v>
      </c>
      <c r="B15" s="9">
        <v>223</v>
      </c>
      <c r="C15" s="10">
        <v>1</v>
      </c>
      <c r="D15" s="11">
        <v>4</v>
      </c>
      <c r="E15" s="12">
        <v>20000</v>
      </c>
      <c r="F15" s="13" t="s">
        <v>1</v>
      </c>
      <c r="G15" s="14">
        <f>G16</f>
        <v>1803.7</v>
      </c>
      <c r="H15" s="14">
        <f>H16</f>
        <v>1803.7</v>
      </c>
    </row>
    <row r="16" spans="1:115" ht="13.5">
      <c r="A16" s="15" t="s">
        <v>13</v>
      </c>
      <c r="B16" s="9">
        <v>223</v>
      </c>
      <c r="C16" s="10">
        <v>1</v>
      </c>
      <c r="D16" s="11">
        <v>4</v>
      </c>
      <c r="E16" s="12">
        <v>20400</v>
      </c>
      <c r="F16" s="19" t="s">
        <v>1</v>
      </c>
      <c r="G16" s="14">
        <f>G17+G20+G25</f>
        <v>1803.7</v>
      </c>
      <c r="H16" s="14">
        <f>H17+H20+H25</f>
        <v>1803.7</v>
      </c>
    </row>
    <row r="17" spans="1:8" ht="51">
      <c r="A17" s="21" t="s">
        <v>12</v>
      </c>
      <c r="B17" s="21">
        <v>223</v>
      </c>
      <c r="C17" s="16">
        <v>1</v>
      </c>
      <c r="D17" s="126">
        <v>4</v>
      </c>
      <c r="E17" s="18">
        <v>20400</v>
      </c>
      <c r="F17" s="19">
        <v>100</v>
      </c>
      <c r="G17" s="128">
        <f>G18</f>
        <v>1201.2</v>
      </c>
      <c r="H17" s="128">
        <f>H18</f>
        <v>1201.2</v>
      </c>
    </row>
    <row r="18" spans="1:8" ht="25.5">
      <c r="A18" s="21" t="s">
        <v>11</v>
      </c>
      <c r="B18" s="21">
        <v>223</v>
      </c>
      <c r="C18" s="16">
        <v>1</v>
      </c>
      <c r="D18" s="126">
        <v>4</v>
      </c>
      <c r="E18" s="18">
        <v>20400</v>
      </c>
      <c r="F18" s="19">
        <v>120</v>
      </c>
      <c r="G18" s="128">
        <f>+G19</f>
        <v>1201.2</v>
      </c>
      <c r="H18" s="128">
        <f>+H19</f>
        <v>1201.2</v>
      </c>
    </row>
    <row r="19" spans="1:8">
      <c r="A19" s="53" t="s">
        <v>10</v>
      </c>
      <c r="B19" s="21">
        <v>223</v>
      </c>
      <c r="C19" s="24">
        <v>1</v>
      </c>
      <c r="D19" s="24">
        <v>4</v>
      </c>
      <c r="E19" s="34">
        <v>20400</v>
      </c>
      <c r="F19" s="26">
        <v>121</v>
      </c>
      <c r="G19" s="27">
        <v>1201.2</v>
      </c>
      <c r="H19" s="27">
        <v>1201.2</v>
      </c>
    </row>
    <row r="20" spans="1:8" ht="25.5">
      <c r="A20" s="35" t="s">
        <v>6</v>
      </c>
      <c r="B20" s="21">
        <v>223</v>
      </c>
      <c r="C20" s="36">
        <v>1</v>
      </c>
      <c r="D20" s="37">
        <v>4</v>
      </c>
      <c r="E20" s="38">
        <v>20400</v>
      </c>
      <c r="F20" s="39">
        <v>200</v>
      </c>
      <c r="G20" s="40">
        <f>G21</f>
        <v>555.5</v>
      </c>
      <c r="H20" s="40">
        <f>H21</f>
        <v>555.5</v>
      </c>
    </row>
    <row r="21" spans="1:8" ht="25.5">
      <c r="A21" s="21" t="s">
        <v>5</v>
      </c>
      <c r="B21" s="21">
        <v>223</v>
      </c>
      <c r="C21" s="16">
        <v>1</v>
      </c>
      <c r="D21" s="126">
        <v>4</v>
      </c>
      <c r="E21" s="18">
        <v>20400</v>
      </c>
      <c r="F21" s="19">
        <v>240</v>
      </c>
      <c r="G21" s="128">
        <f>G24+G23+G22</f>
        <v>555.5</v>
      </c>
      <c r="H21" s="128">
        <f>H24+H23+H22</f>
        <v>555.5</v>
      </c>
    </row>
    <row r="22" spans="1:8" ht="25.5">
      <c r="A22" s="21" t="s">
        <v>9</v>
      </c>
      <c r="B22" s="21">
        <v>223</v>
      </c>
      <c r="C22" s="16">
        <v>1</v>
      </c>
      <c r="D22" s="126">
        <v>4</v>
      </c>
      <c r="E22" s="18">
        <v>20400</v>
      </c>
      <c r="F22" s="19">
        <v>242</v>
      </c>
      <c r="G22" s="27">
        <v>206.5</v>
      </c>
      <c r="H22" s="27">
        <v>206.5</v>
      </c>
    </row>
    <row r="23" spans="1:8" ht="25.5">
      <c r="A23" s="22" t="s">
        <v>22</v>
      </c>
      <c r="B23" s="21">
        <v>223</v>
      </c>
      <c r="C23" s="23">
        <v>1</v>
      </c>
      <c r="D23" s="24">
        <v>4</v>
      </c>
      <c r="E23" s="25">
        <v>20400</v>
      </c>
      <c r="F23" s="26">
        <v>243</v>
      </c>
      <c r="G23" s="27">
        <v>100</v>
      </c>
      <c r="H23" s="27">
        <v>100</v>
      </c>
    </row>
    <row r="24" spans="1:8" ht="25.5">
      <c r="A24" s="22" t="s">
        <v>4</v>
      </c>
      <c r="B24" s="21">
        <v>223</v>
      </c>
      <c r="C24" s="23">
        <v>1</v>
      </c>
      <c r="D24" s="24">
        <v>4</v>
      </c>
      <c r="E24" s="25">
        <v>20400</v>
      </c>
      <c r="F24" s="26">
        <v>244</v>
      </c>
      <c r="G24" s="40">
        <v>249</v>
      </c>
      <c r="H24" s="40">
        <v>249</v>
      </c>
    </row>
    <row r="25" spans="1:8">
      <c r="A25" s="35" t="s">
        <v>3</v>
      </c>
      <c r="B25" s="21">
        <v>223</v>
      </c>
      <c r="C25" s="36">
        <v>1</v>
      </c>
      <c r="D25" s="37">
        <v>4</v>
      </c>
      <c r="E25" s="38">
        <v>20400</v>
      </c>
      <c r="F25" s="39">
        <v>800</v>
      </c>
      <c r="G25" s="128">
        <f>G26</f>
        <v>47</v>
      </c>
      <c r="H25" s="128">
        <f>H26</f>
        <v>47</v>
      </c>
    </row>
    <row r="26" spans="1:8" ht="25.5">
      <c r="A26" s="21" t="s">
        <v>8</v>
      </c>
      <c r="B26" s="21">
        <v>223</v>
      </c>
      <c r="C26" s="16">
        <v>1</v>
      </c>
      <c r="D26" s="126">
        <v>4</v>
      </c>
      <c r="E26" s="18">
        <v>20400</v>
      </c>
      <c r="F26" s="19">
        <v>850</v>
      </c>
      <c r="G26" s="128">
        <f>G28+G27</f>
        <v>47</v>
      </c>
      <c r="H26" s="128">
        <f>H28+H27</f>
        <v>47</v>
      </c>
    </row>
    <row r="27" spans="1:8">
      <c r="A27" s="21" t="s">
        <v>7</v>
      </c>
      <c r="B27" s="21">
        <v>223</v>
      </c>
      <c r="C27" s="16">
        <v>1</v>
      </c>
      <c r="D27" s="126">
        <v>4</v>
      </c>
      <c r="E27" s="18">
        <v>20400</v>
      </c>
      <c r="F27" s="19">
        <v>851</v>
      </c>
      <c r="G27" s="27">
        <v>22</v>
      </c>
      <c r="H27" s="27">
        <v>22</v>
      </c>
    </row>
    <row r="28" spans="1:8">
      <c r="A28" s="22" t="s">
        <v>15</v>
      </c>
      <c r="B28" s="21">
        <v>223</v>
      </c>
      <c r="C28" s="23">
        <v>1</v>
      </c>
      <c r="D28" s="24">
        <v>4</v>
      </c>
      <c r="E28" s="25">
        <v>20400</v>
      </c>
      <c r="F28" s="26">
        <v>852</v>
      </c>
      <c r="G28" s="27">
        <v>25</v>
      </c>
      <c r="H28" s="27">
        <v>25</v>
      </c>
    </row>
    <row r="29" spans="1:8" ht="38.25">
      <c r="A29" s="42" t="s">
        <v>40</v>
      </c>
      <c r="B29" s="9">
        <v>223</v>
      </c>
      <c r="C29" s="43">
        <v>1</v>
      </c>
      <c r="D29" s="44">
        <v>6</v>
      </c>
      <c r="E29" s="45" t="s">
        <v>1</v>
      </c>
      <c r="F29" s="46" t="s">
        <v>1</v>
      </c>
      <c r="G29" s="14">
        <f>G30</f>
        <v>17</v>
      </c>
      <c r="H29" s="14">
        <f>H30</f>
        <v>17</v>
      </c>
    </row>
    <row r="30" spans="1:8">
      <c r="A30" s="28" t="s">
        <v>83</v>
      </c>
      <c r="B30" s="21">
        <v>223</v>
      </c>
      <c r="C30" s="29">
        <v>1</v>
      </c>
      <c r="D30" s="29">
        <v>6</v>
      </c>
      <c r="E30" s="30" t="s">
        <v>84</v>
      </c>
      <c r="F30" s="31"/>
      <c r="G30" s="32">
        <f>G31</f>
        <v>17</v>
      </c>
      <c r="H30" s="32">
        <f>H31</f>
        <v>17</v>
      </c>
    </row>
    <row r="31" spans="1:8" ht="13.5">
      <c r="A31" s="33" t="s">
        <v>2</v>
      </c>
      <c r="B31" s="21">
        <v>223</v>
      </c>
      <c r="C31" s="29">
        <v>1</v>
      </c>
      <c r="D31" s="29">
        <v>6</v>
      </c>
      <c r="E31" s="30" t="s">
        <v>53</v>
      </c>
      <c r="F31" s="26" t="s">
        <v>1</v>
      </c>
      <c r="G31" s="27">
        <f>G33</f>
        <v>17</v>
      </c>
      <c r="H31" s="27">
        <f>H33</f>
        <v>17</v>
      </c>
    </row>
    <row r="32" spans="1:8">
      <c r="A32" s="110" t="s">
        <v>83</v>
      </c>
      <c r="B32" s="21">
        <v>223</v>
      </c>
      <c r="C32" s="24">
        <v>1</v>
      </c>
      <c r="D32" s="24">
        <v>6</v>
      </c>
      <c r="E32" s="34" t="s">
        <v>85</v>
      </c>
      <c r="F32" s="26">
        <v>500</v>
      </c>
      <c r="G32" s="27">
        <f>G33</f>
        <v>17</v>
      </c>
      <c r="H32" s="27">
        <f>H33</f>
        <v>17</v>
      </c>
    </row>
    <row r="33" spans="1:8">
      <c r="A33" s="53" t="s">
        <v>2</v>
      </c>
      <c r="B33" s="21">
        <v>223</v>
      </c>
      <c r="C33" s="24">
        <v>1</v>
      </c>
      <c r="D33" s="24">
        <v>6</v>
      </c>
      <c r="E33" s="34" t="s">
        <v>53</v>
      </c>
      <c r="F33" s="26">
        <v>540</v>
      </c>
      <c r="G33" s="27">
        <v>17</v>
      </c>
      <c r="H33" s="27">
        <v>17</v>
      </c>
    </row>
    <row r="34" spans="1:8">
      <c r="A34" s="42" t="s">
        <v>39</v>
      </c>
      <c r="B34" s="9">
        <v>223</v>
      </c>
      <c r="C34" s="43">
        <v>1</v>
      </c>
      <c r="D34" s="44">
        <v>11</v>
      </c>
      <c r="E34" s="45" t="s">
        <v>1</v>
      </c>
      <c r="F34" s="46" t="s">
        <v>1</v>
      </c>
      <c r="G34" s="14">
        <v>71</v>
      </c>
      <c r="H34" s="14">
        <v>75</v>
      </c>
    </row>
    <row r="35" spans="1:8" ht="13.5">
      <c r="A35" s="15" t="s">
        <v>39</v>
      </c>
      <c r="B35" s="21">
        <v>223</v>
      </c>
      <c r="C35" s="16">
        <v>1</v>
      </c>
      <c r="D35" s="126">
        <v>11</v>
      </c>
      <c r="E35" s="18">
        <v>700000</v>
      </c>
      <c r="F35" s="19" t="s">
        <v>1</v>
      </c>
      <c r="G35" s="128">
        <f t="shared" ref="G35:H37" si="1">G36</f>
        <v>78</v>
      </c>
      <c r="H35" s="128">
        <f t="shared" si="1"/>
        <v>78</v>
      </c>
    </row>
    <row r="36" spans="1:8" ht="27">
      <c r="A36" s="15" t="s">
        <v>38</v>
      </c>
      <c r="B36" s="9">
        <v>223</v>
      </c>
      <c r="C36" s="10">
        <v>1</v>
      </c>
      <c r="D36" s="11">
        <v>11</v>
      </c>
      <c r="E36" s="12">
        <v>700500</v>
      </c>
      <c r="F36" s="19" t="s">
        <v>1</v>
      </c>
      <c r="G36" s="128">
        <f t="shared" si="1"/>
        <v>78</v>
      </c>
      <c r="H36" s="128">
        <f t="shared" si="1"/>
        <v>78</v>
      </c>
    </row>
    <row r="37" spans="1:8">
      <c r="A37" s="21" t="s">
        <v>3</v>
      </c>
      <c r="B37" s="21">
        <v>223</v>
      </c>
      <c r="C37" s="16">
        <v>1</v>
      </c>
      <c r="D37" s="126">
        <v>11</v>
      </c>
      <c r="E37" s="18">
        <v>700500</v>
      </c>
      <c r="F37" s="19">
        <v>800</v>
      </c>
      <c r="G37" s="27">
        <f t="shared" si="1"/>
        <v>78</v>
      </c>
      <c r="H37" s="27">
        <f t="shared" si="1"/>
        <v>78</v>
      </c>
    </row>
    <row r="38" spans="1:8">
      <c r="A38" s="22" t="s">
        <v>37</v>
      </c>
      <c r="B38" s="21">
        <v>223</v>
      </c>
      <c r="C38" s="23">
        <v>1</v>
      </c>
      <c r="D38" s="24">
        <v>11</v>
      </c>
      <c r="E38" s="25">
        <v>700500</v>
      </c>
      <c r="F38" s="26">
        <v>870</v>
      </c>
      <c r="G38" s="27">
        <v>78</v>
      </c>
      <c r="H38" s="27">
        <v>78</v>
      </c>
    </row>
    <row r="39" spans="1:8">
      <c r="A39" s="28" t="s">
        <v>36</v>
      </c>
      <c r="B39" s="9">
        <v>223</v>
      </c>
      <c r="C39" s="29">
        <v>1</v>
      </c>
      <c r="D39" s="29">
        <v>13</v>
      </c>
      <c r="E39" s="30" t="s">
        <v>1</v>
      </c>
      <c r="F39" s="31" t="s">
        <v>1</v>
      </c>
      <c r="G39" s="32">
        <f>G40</f>
        <v>200</v>
      </c>
      <c r="H39" s="32">
        <f>H40</f>
        <v>150</v>
      </c>
    </row>
    <row r="40" spans="1:8" ht="27">
      <c r="A40" s="52" t="s">
        <v>54</v>
      </c>
      <c r="B40" s="9">
        <v>223</v>
      </c>
      <c r="C40" s="29">
        <v>1</v>
      </c>
      <c r="D40" s="29">
        <v>13</v>
      </c>
      <c r="E40" s="30">
        <v>900200</v>
      </c>
      <c r="F40" s="26" t="s">
        <v>1</v>
      </c>
      <c r="G40" s="128">
        <f>G42</f>
        <v>200</v>
      </c>
      <c r="H40" s="128">
        <f>H42</f>
        <v>150</v>
      </c>
    </row>
    <row r="41" spans="1:8" ht="27">
      <c r="A41" s="111" t="s">
        <v>6</v>
      </c>
      <c r="B41" s="9">
        <v>223</v>
      </c>
      <c r="C41" s="10">
        <v>1</v>
      </c>
      <c r="D41" s="29">
        <v>13</v>
      </c>
      <c r="E41" s="30" t="s">
        <v>86</v>
      </c>
      <c r="F41" s="19">
        <v>200</v>
      </c>
      <c r="G41" s="128">
        <f t="shared" ref="G41:H41" si="2">G42</f>
        <v>200</v>
      </c>
      <c r="H41" s="128">
        <f t="shared" si="2"/>
        <v>150</v>
      </c>
    </row>
    <row r="42" spans="1:8" ht="25.5">
      <c r="A42" s="21" t="s">
        <v>5</v>
      </c>
      <c r="B42" s="21">
        <v>223</v>
      </c>
      <c r="C42" s="16">
        <v>1</v>
      </c>
      <c r="D42" s="24">
        <v>13</v>
      </c>
      <c r="E42" s="34">
        <v>900200</v>
      </c>
      <c r="F42" s="19">
        <v>240</v>
      </c>
      <c r="G42" s="128">
        <f>G43</f>
        <v>200</v>
      </c>
      <c r="H42" s="128">
        <f>H43</f>
        <v>150</v>
      </c>
    </row>
    <row r="43" spans="1:8" ht="25.5">
      <c r="A43" s="22" t="s">
        <v>4</v>
      </c>
      <c r="B43" s="21">
        <v>223</v>
      </c>
      <c r="C43" s="23">
        <v>1</v>
      </c>
      <c r="D43" s="24">
        <v>13</v>
      </c>
      <c r="E43" s="34">
        <v>900200</v>
      </c>
      <c r="F43" s="26">
        <v>244</v>
      </c>
      <c r="G43" s="128">
        <v>200</v>
      </c>
      <c r="H43" s="128">
        <v>150</v>
      </c>
    </row>
    <row r="44" spans="1:8" ht="15.75">
      <c r="A44" s="42" t="s">
        <v>35</v>
      </c>
      <c r="B44" s="9">
        <v>223</v>
      </c>
      <c r="C44" s="43">
        <v>2</v>
      </c>
      <c r="D44" s="44" t="s">
        <v>1</v>
      </c>
      <c r="E44" s="45" t="s">
        <v>1</v>
      </c>
      <c r="F44" s="46" t="s">
        <v>1</v>
      </c>
      <c r="G44" s="94">
        <f>G45</f>
        <v>68</v>
      </c>
      <c r="H44" s="94">
        <f>H45</f>
        <v>68.199999999999989</v>
      </c>
    </row>
    <row r="45" spans="1:8">
      <c r="A45" s="9" t="s">
        <v>34</v>
      </c>
      <c r="B45" s="9">
        <v>223</v>
      </c>
      <c r="C45" s="10">
        <v>2</v>
      </c>
      <c r="D45" s="11">
        <v>3</v>
      </c>
      <c r="E45" s="12" t="s">
        <v>1</v>
      </c>
      <c r="F45" s="13" t="s">
        <v>1</v>
      </c>
      <c r="G45" s="14">
        <f>G46</f>
        <v>68</v>
      </c>
      <c r="H45" s="14">
        <f>H46</f>
        <v>68.199999999999989</v>
      </c>
    </row>
    <row r="46" spans="1:8" ht="13.5">
      <c r="A46" s="15" t="s">
        <v>23</v>
      </c>
      <c r="B46" s="9">
        <v>223</v>
      </c>
      <c r="C46" s="10">
        <v>2</v>
      </c>
      <c r="D46" s="11">
        <v>3</v>
      </c>
      <c r="E46" s="12">
        <v>13600</v>
      </c>
      <c r="F46" s="19" t="s">
        <v>1</v>
      </c>
      <c r="G46" s="128">
        <f>G48+G51</f>
        <v>68</v>
      </c>
      <c r="H46" s="128">
        <f>H48+H51</f>
        <v>68.199999999999989</v>
      </c>
    </row>
    <row r="47" spans="1:8" ht="13.5">
      <c r="A47" s="15" t="s">
        <v>23</v>
      </c>
      <c r="B47" s="9">
        <v>223</v>
      </c>
      <c r="C47" s="10">
        <v>2</v>
      </c>
      <c r="D47" s="11">
        <v>3</v>
      </c>
      <c r="E47" s="12" t="s">
        <v>87</v>
      </c>
      <c r="F47" s="19"/>
      <c r="G47" s="128">
        <f>G48+G51</f>
        <v>68</v>
      </c>
      <c r="H47" s="128">
        <f>H48+H51</f>
        <v>68.199999999999989</v>
      </c>
    </row>
    <row r="48" spans="1:8" ht="51">
      <c r="A48" s="21" t="s">
        <v>12</v>
      </c>
      <c r="B48" s="21">
        <v>223</v>
      </c>
      <c r="C48" s="16">
        <v>2</v>
      </c>
      <c r="D48" s="126">
        <v>3</v>
      </c>
      <c r="E48" s="18">
        <v>13600</v>
      </c>
      <c r="F48" s="19">
        <v>100</v>
      </c>
      <c r="G48" s="128">
        <f>G49</f>
        <v>63.9</v>
      </c>
      <c r="H48" s="128">
        <f>H49</f>
        <v>64.099999999999994</v>
      </c>
    </row>
    <row r="49" spans="1:8" ht="25.5">
      <c r="A49" s="21" t="s">
        <v>11</v>
      </c>
      <c r="B49" s="21">
        <v>223</v>
      </c>
      <c r="C49" s="16">
        <v>2</v>
      </c>
      <c r="D49" s="126">
        <v>3</v>
      </c>
      <c r="E49" s="18">
        <v>13600</v>
      </c>
      <c r="F49" s="19">
        <v>120</v>
      </c>
      <c r="G49" s="128">
        <f>G50</f>
        <v>63.9</v>
      </c>
      <c r="H49" s="128">
        <f>H50</f>
        <v>64.099999999999994</v>
      </c>
    </row>
    <row r="50" spans="1:8">
      <c r="A50" s="53" t="s">
        <v>10</v>
      </c>
      <c r="B50" s="21">
        <v>223</v>
      </c>
      <c r="C50" s="16">
        <v>2</v>
      </c>
      <c r="D50" s="126">
        <v>3</v>
      </c>
      <c r="E50" s="18">
        <v>13600</v>
      </c>
      <c r="F50" s="19">
        <v>121</v>
      </c>
      <c r="G50" s="27">
        <v>63.9</v>
      </c>
      <c r="H50" s="27">
        <v>64.099999999999994</v>
      </c>
    </row>
    <row r="51" spans="1:8" ht="25.5">
      <c r="A51" s="35" t="s">
        <v>6</v>
      </c>
      <c r="B51" s="21">
        <v>223</v>
      </c>
      <c r="C51" s="16">
        <v>2</v>
      </c>
      <c r="D51" s="126">
        <v>3</v>
      </c>
      <c r="E51" s="18">
        <v>13600</v>
      </c>
      <c r="F51" s="26">
        <v>200</v>
      </c>
      <c r="G51" s="128">
        <f>G52</f>
        <v>4.0999999999999996</v>
      </c>
      <c r="H51" s="128">
        <f>H52</f>
        <v>4.0999999999999996</v>
      </c>
    </row>
    <row r="52" spans="1:8" ht="25.5">
      <c r="A52" s="22" t="s">
        <v>4</v>
      </c>
      <c r="B52" s="21">
        <v>223</v>
      </c>
      <c r="C52" s="23">
        <v>2</v>
      </c>
      <c r="D52" s="24">
        <v>3</v>
      </c>
      <c r="E52" s="25">
        <v>13600</v>
      </c>
      <c r="F52" s="26">
        <v>244</v>
      </c>
      <c r="G52" s="27">
        <v>4.0999999999999996</v>
      </c>
      <c r="H52" s="27">
        <v>4.0999999999999996</v>
      </c>
    </row>
    <row r="53" spans="1:8" ht="25.5">
      <c r="A53" s="42" t="s">
        <v>33</v>
      </c>
      <c r="B53" s="9">
        <v>223</v>
      </c>
      <c r="C53" s="43">
        <v>3</v>
      </c>
      <c r="D53" s="126"/>
      <c r="E53" s="18"/>
      <c r="F53" s="19"/>
      <c r="G53" s="97">
        <f>G54</f>
        <v>45</v>
      </c>
      <c r="H53" s="97">
        <f>H54</f>
        <v>45</v>
      </c>
    </row>
    <row r="54" spans="1:8" ht="25.5">
      <c r="A54" s="9" t="s">
        <v>32</v>
      </c>
      <c r="B54" s="9">
        <v>223</v>
      </c>
      <c r="C54" s="10">
        <v>3</v>
      </c>
      <c r="D54" s="11">
        <v>9</v>
      </c>
      <c r="E54" s="12" t="s">
        <v>1</v>
      </c>
      <c r="F54" s="13" t="s">
        <v>1</v>
      </c>
      <c r="G54" s="125">
        <f>G56+G61</f>
        <v>45</v>
      </c>
      <c r="H54" s="125">
        <f>H56+H61</f>
        <v>45</v>
      </c>
    </row>
    <row r="55" spans="1:8" ht="25.5">
      <c r="A55" s="28" t="s">
        <v>59</v>
      </c>
      <c r="B55" s="9">
        <v>223</v>
      </c>
      <c r="C55" s="29">
        <v>3</v>
      </c>
      <c r="D55" s="29">
        <v>9</v>
      </c>
      <c r="E55" s="30" t="s">
        <v>88</v>
      </c>
      <c r="F55" s="31"/>
      <c r="G55" s="125">
        <f t="shared" ref="G55:H58" si="3">G56</f>
        <v>25</v>
      </c>
      <c r="H55" s="125">
        <f t="shared" si="3"/>
        <v>25</v>
      </c>
    </row>
    <row r="56" spans="1:8" ht="40.5">
      <c r="A56" s="112" t="s">
        <v>59</v>
      </c>
      <c r="B56" s="9">
        <v>223</v>
      </c>
      <c r="C56" s="113" t="s">
        <v>55</v>
      </c>
      <c r="D56" s="113" t="s">
        <v>60</v>
      </c>
      <c r="E56" s="113" t="s">
        <v>63</v>
      </c>
      <c r="F56" s="114" t="s">
        <v>56</v>
      </c>
      <c r="G56" s="93">
        <f t="shared" si="3"/>
        <v>25</v>
      </c>
      <c r="H56" s="93">
        <f t="shared" si="3"/>
        <v>25</v>
      </c>
    </row>
    <row r="57" spans="1:8" ht="25.5">
      <c r="A57" s="35" t="s">
        <v>6</v>
      </c>
      <c r="B57" s="21">
        <v>223</v>
      </c>
      <c r="C57" s="36">
        <v>3</v>
      </c>
      <c r="D57" s="37">
        <v>9</v>
      </c>
      <c r="E57" s="38">
        <v>2180100</v>
      </c>
      <c r="F57" s="39">
        <v>200</v>
      </c>
      <c r="G57" s="92">
        <f t="shared" si="3"/>
        <v>25</v>
      </c>
      <c r="H57" s="92">
        <f t="shared" si="3"/>
        <v>25</v>
      </c>
    </row>
    <row r="58" spans="1:8" ht="25.5">
      <c r="A58" s="21" t="s">
        <v>5</v>
      </c>
      <c r="B58" s="21">
        <v>223</v>
      </c>
      <c r="C58" s="16">
        <v>3</v>
      </c>
      <c r="D58" s="126">
        <v>9</v>
      </c>
      <c r="E58" s="18">
        <v>2180100</v>
      </c>
      <c r="F58" s="19">
        <v>240</v>
      </c>
      <c r="G58" s="123">
        <f t="shared" si="3"/>
        <v>25</v>
      </c>
      <c r="H58" s="123">
        <f t="shared" si="3"/>
        <v>25</v>
      </c>
    </row>
    <row r="59" spans="1:8" ht="25.5">
      <c r="A59" s="55" t="s">
        <v>57</v>
      </c>
      <c r="B59" s="21">
        <v>223</v>
      </c>
      <c r="C59" s="54" t="s">
        <v>55</v>
      </c>
      <c r="D59" s="54" t="s">
        <v>60</v>
      </c>
      <c r="E59" s="54" t="s">
        <v>63</v>
      </c>
      <c r="F59" s="54" t="s">
        <v>58</v>
      </c>
      <c r="G59" s="123">
        <v>25</v>
      </c>
      <c r="H59" s="123">
        <v>25</v>
      </c>
    </row>
    <row r="60" spans="1:8" ht="13.5">
      <c r="A60" s="52" t="s">
        <v>89</v>
      </c>
      <c r="B60" s="9">
        <v>223</v>
      </c>
      <c r="C60" s="85" t="s">
        <v>90</v>
      </c>
      <c r="D60" s="85" t="s">
        <v>91</v>
      </c>
      <c r="E60" s="85" t="s">
        <v>92</v>
      </c>
      <c r="F60" s="54"/>
      <c r="G60" s="125">
        <f t="shared" ref="G60:H63" si="4">G61</f>
        <v>20</v>
      </c>
      <c r="H60" s="125">
        <f t="shared" si="4"/>
        <v>20</v>
      </c>
    </row>
    <row r="61" spans="1:8" ht="27">
      <c r="A61" s="115" t="s">
        <v>61</v>
      </c>
      <c r="B61" s="9">
        <v>223</v>
      </c>
      <c r="C61" s="116" t="s">
        <v>55</v>
      </c>
      <c r="D61" s="116" t="s">
        <v>60</v>
      </c>
      <c r="E61" s="116" t="s">
        <v>64</v>
      </c>
      <c r="F61" s="117" t="s">
        <v>56</v>
      </c>
      <c r="G61" s="95">
        <f t="shared" si="4"/>
        <v>20</v>
      </c>
      <c r="H61" s="95">
        <f t="shared" si="4"/>
        <v>20</v>
      </c>
    </row>
    <row r="62" spans="1:8" ht="25.5">
      <c r="A62" s="35" t="s">
        <v>6</v>
      </c>
      <c r="B62" s="21">
        <v>223</v>
      </c>
      <c r="C62" s="36">
        <v>3</v>
      </c>
      <c r="D62" s="37">
        <v>9</v>
      </c>
      <c r="E62" s="38">
        <v>2190100</v>
      </c>
      <c r="F62" s="39">
        <v>200</v>
      </c>
      <c r="G62" s="96">
        <f t="shared" si="4"/>
        <v>20</v>
      </c>
      <c r="H62" s="96">
        <f t="shared" si="4"/>
        <v>20</v>
      </c>
    </row>
    <row r="63" spans="1:8" ht="25.5">
      <c r="A63" s="21" t="s">
        <v>5</v>
      </c>
      <c r="B63" s="21">
        <v>223</v>
      </c>
      <c r="C63" s="16">
        <v>3</v>
      </c>
      <c r="D63" s="126">
        <v>9</v>
      </c>
      <c r="E63" s="18">
        <v>2190100</v>
      </c>
      <c r="F63" s="19">
        <v>240</v>
      </c>
      <c r="G63" s="122">
        <f t="shared" si="4"/>
        <v>20</v>
      </c>
      <c r="H63" s="122">
        <f t="shared" si="4"/>
        <v>20</v>
      </c>
    </row>
    <row r="64" spans="1:8" ht="25.5">
      <c r="A64" s="57" t="s">
        <v>57</v>
      </c>
      <c r="B64" s="21">
        <v>223</v>
      </c>
      <c r="C64" s="56" t="s">
        <v>55</v>
      </c>
      <c r="D64" s="56" t="s">
        <v>60</v>
      </c>
      <c r="E64" s="56" t="s">
        <v>64</v>
      </c>
      <c r="F64" s="56" t="s">
        <v>62</v>
      </c>
      <c r="G64" s="123">
        <v>20</v>
      </c>
      <c r="H64" s="123">
        <v>20</v>
      </c>
    </row>
    <row r="65" spans="1:114" ht="15.75">
      <c r="A65" s="28" t="s">
        <v>30</v>
      </c>
      <c r="B65" s="9">
        <v>223</v>
      </c>
      <c r="C65" s="29">
        <v>5</v>
      </c>
      <c r="D65" s="29" t="s">
        <v>1</v>
      </c>
      <c r="E65" s="30" t="s">
        <v>1</v>
      </c>
      <c r="F65" s="31" t="s">
        <v>1</v>
      </c>
      <c r="G65" s="97">
        <f>G66+G74</f>
        <v>1910</v>
      </c>
      <c r="H65" s="97">
        <f>H66+H74</f>
        <v>2110</v>
      </c>
    </row>
    <row r="66" spans="1:114">
      <c r="A66" s="28" t="s">
        <v>29</v>
      </c>
      <c r="B66" s="9">
        <v>223</v>
      </c>
      <c r="C66" s="29">
        <v>5</v>
      </c>
      <c r="D66" s="29">
        <v>2</v>
      </c>
      <c r="E66" s="30" t="s">
        <v>1</v>
      </c>
      <c r="F66" s="26" t="s">
        <v>1</v>
      </c>
      <c r="G66" s="32">
        <f>G68</f>
        <v>1040</v>
      </c>
      <c r="H66" s="32">
        <f>H68</f>
        <v>1240</v>
      </c>
    </row>
    <row r="67" spans="1:114">
      <c r="A67" s="28" t="s">
        <v>93</v>
      </c>
      <c r="B67" s="9">
        <v>223</v>
      </c>
      <c r="C67" s="29">
        <v>5</v>
      </c>
      <c r="D67" s="29">
        <v>2</v>
      </c>
      <c r="E67" s="30" t="s">
        <v>94</v>
      </c>
      <c r="F67" s="26"/>
      <c r="G67" s="32">
        <f t="shared" ref="G67:H69" si="5">G68</f>
        <v>1040</v>
      </c>
      <c r="H67" s="32">
        <f t="shared" si="5"/>
        <v>1240</v>
      </c>
    </row>
    <row r="68" spans="1:114" ht="13.5">
      <c r="A68" s="33" t="s">
        <v>65</v>
      </c>
      <c r="B68" s="9">
        <v>223</v>
      </c>
      <c r="C68" s="29">
        <v>5</v>
      </c>
      <c r="D68" s="29">
        <v>2</v>
      </c>
      <c r="E68" s="30">
        <v>3510500</v>
      </c>
      <c r="F68" s="67" t="s">
        <v>1</v>
      </c>
      <c r="G68" s="27">
        <f t="shared" si="5"/>
        <v>1040</v>
      </c>
      <c r="H68" s="27">
        <f t="shared" si="5"/>
        <v>1240</v>
      </c>
    </row>
    <row r="69" spans="1:114" ht="25.5">
      <c r="A69" s="53" t="s">
        <v>6</v>
      </c>
      <c r="B69" s="21">
        <v>223</v>
      </c>
      <c r="C69" s="24">
        <v>5</v>
      </c>
      <c r="D69" s="24">
        <v>2</v>
      </c>
      <c r="E69" s="34">
        <v>3510500</v>
      </c>
      <c r="F69" s="26">
        <v>200</v>
      </c>
      <c r="G69" s="27">
        <f t="shared" si="5"/>
        <v>1040</v>
      </c>
      <c r="H69" s="27">
        <f t="shared" si="5"/>
        <v>1240</v>
      </c>
    </row>
    <row r="70" spans="1:114" ht="25.5">
      <c r="A70" s="21" t="s">
        <v>5</v>
      </c>
      <c r="B70" s="21">
        <v>223</v>
      </c>
      <c r="C70" s="16">
        <v>5</v>
      </c>
      <c r="D70" s="126">
        <v>2</v>
      </c>
      <c r="E70" s="18">
        <v>3510500</v>
      </c>
      <c r="F70" s="19">
        <v>240</v>
      </c>
      <c r="G70" s="40">
        <f>G72+G71</f>
        <v>1040</v>
      </c>
      <c r="H70" s="40">
        <f>H72+H71</f>
        <v>1240</v>
      </c>
    </row>
    <row r="71" spans="1:114" ht="25.5">
      <c r="A71" s="22" t="s">
        <v>22</v>
      </c>
      <c r="B71" s="21">
        <v>223</v>
      </c>
      <c r="C71" s="23">
        <v>5</v>
      </c>
      <c r="D71" s="24">
        <v>2</v>
      </c>
      <c r="E71" s="18">
        <v>3510500</v>
      </c>
      <c r="F71" s="19">
        <v>243</v>
      </c>
      <c r="G71" s="132">
        <v>1000</v>
      </c>
      <c r="H71" s="132">
        <v>1200</v>
      </c>
    </row>
    <row r="72" spans="1:114">
      <c r="A72" s="238" t="s">
        <v>4</v>
      </c>
      <c r="B72" s="238">
        <v>223</v>
      </c>
      <c r="C72" s="249">
        <v>5</v>
      </c>
      <c r="D72" s="249">
        <v>2</v>
      </c>
      <c r="E72" s="251">
        <v>3510500</v>
      </c>
      <c r="F72" s="253">
        <v>244</v>
      </c>
      <c r="G72" s="234">
        <v>40</v>
      </c>
      <c r="H72" s="234">
        <v>40</v>
      </c>
    </row>
    <row r="73" spans="1:114">
      <c r="A73" s="258"/>
      <c r="B73" s="239"/>
      <c r="C73" s="250"/>
      <c r="D73" s="250"/>
      <c r="E73" s="252"/>
      <c r="F73" s="254"/>
      <c r="G73" s="235"/>
      <c r="H73" s="235"/>
    </row>
    <row r="74" spans="1:114">
      <c r="A74" s="28" t="s">
        <v>28</v>
      </c>
      <c r="B74" s="9">
        <v>223</v>
      </c>
      <c r="C74" s="29">
        <v>5</v>
      </c>
      <c r="D74" s="29">
        <v>3</v>
      </c>
      <c r="E74" s="30" t="s">
        <v>1</v>
      </c>
      <c r="F74" s="26" t="s">
        <v>1</v>
      </c>
      <c r="G74" s="32">
        <f>G76+G81+G86+G92+G98</f>
        <v>870</v>
      </c>
      <c r="H74" s="32">
        <f>H76+H81+H86+H92+H97</f>
        <v>870</v>
      </c>
    </row>
    <row r="75" spans="1:114">
      <c r="A75" s="28" t="s">
        <v>28</v>
      </c>
      <c r="B75" s="9">
        <v>223</v>
      </c>
      <c r="C75" s="29">
        <v>5</v>
      </c>
      <c r="D75" s="29">
        <v>3</v>
      </c>
      <c r="E75" s="30" t="s">
        <v>95</v>
      </c>
      <c r="F75" s="26"/>
      <c r="G75" s="32">
        <f t="shared" ref="G75:H78" si="6">G76</f>
        <v>620</v>
      </c>
      <c r="H75" s="32">
        <f t="shared" si="6"/>
        <v>620</v>
      </c>
    </row>
    <row r="76" spans="1:114" ht="13.5">
      <c r="A76" s="33" t="s">
        <v>66</v>
      </c>
      <c r="B76" s="9">
        <v>223</v>
      </c>
      <c r="C76" s="29">
        <v>5</v>
      </c>
      <c r="D76" s="29">
        <v>3</v>
      </c>
      <c r="E76" s="30">
        <v>6000100</v>
      </c>
      <c r="F76" s="26"/>
      <c r="G76" s="27">
        <f t="shared" si="6"/>
        <v>620</v>
      </c>
      <c r="H76" s="27">
        <f t="shared" si="6"/>
        <v>620</v>
      </c>
      <c r="DJ76" s="6" t="s">
        <v>97</v>
      </c>
    </row>
    <row r="77" spans="1:114" ht="25.5">
      <c r="A77" s="53" t="s">
        <v>6</v>
      </c>
      <c r="B77" s="21">
        <v>223</v>
      </c>
      <c r="C77" s="24">
        <v>5</v>
      </c>
      <c r="D77" s="24">
        <v>3</v>
      </c>
      <c r="E77" s="34">
        <v>6000100</v>
      </c>
      <c r="F77" s="26">
        <v>200</v>
      </c>
      <c r="G77" s="27">
        <f t="shared" si="6"/>
        <v>620</v>
      </c>
      <c r="H77" s="27">
        <f t="shared" si="6"/>
        <v>620</v>
      </c>
    </row>
    <row r="78" spans="1:114" ht="25.5">
      <c r="A78" s="53" t="s">
        <v>5</v>
      </c>
      <c r="B78" s="21">
        <v>223</v>
      </c>
      <c r="C78" s="24">
        <v>5</v>
      </c>
      <c r="D78" s="24">
        <v>3</v>
      </c>
      <c r="E78" s="34">
        <v>6000100</v>
      </c>
      <c r="F78" s="26">
        <v>240</v>
      </c>
      <c r="G78" s="27">
        <f t="shared" si="6"/>
        <v>620</v>
      </c>
      <c r="H78" s="27">
        <f t="shared" si="6"/>
        <v>620</v>
      </c>
    </row>
    <row r="79" spans="1:114">
      <c r="A79" s="238" t="s">
        <v>4</v>
      </c>
      <c r="B79" s="238">
        <v>223</v>
      </c>
      <c r="C79" s="16"/>
      <c r="D79" s="126"/>
      <c r="E79" s="18"/>
      <c r="F79" s="39"/>
      <c r="G79" s="236">
        <v>620</v>
      </c>
      <c r="H79" s="236">
        <v>620</v>
      </c>
    </row>
    <row r="80" spans="1:114">
      <c r="A80" s="248"/>
      <c r="B80" s="240"/>
      <c r="C80" s="47">
        <v>5</v>
      </c>
      <c r="D80" s="48">
        <v>3</v>
      </c>
      <c r="E80" s="49">
        <v>6000100</v>
      </c>
      <c r="F80" s="50">
        <v>244</v>
      </c>
      <c r="G80" s="237"/>
      <c r="H80" s="237"/>
    </row>
    <row r="81" spans="1:117" ht="27">
      <c r="A81" s="66" t="s">
        <v>67</v>
      </c>
      <c r="B81" s="9">
        <v>223</v>
      </c>
      <c r="C81" s="64">
        <v>5</v>
      </c>
      <c r="D81" s="29">
        <v>3</v>
      </c>
      <c r="E81" s="65">
        <v>6000200</v>
      </c>
      <c r="F81" s="19"/>
      <c r="G81" s="135">
        <f>G83</f>
        <v>50</v>
      </c>
      <c r="H81" s="135">
        <f>H83</f>
        <v>50</v>
      </c>
    </row>
    <row r="82" spans="1:117" ht="25.5">
      <c r="A82" s="21" t="s">
        <v>6</v>
      </c>
      <c r="B82" s="21">
        <v>223</v>
      </c>
      <c r="C82" s="16">
        <v>5</v>
      </c>
      <c r="D82" s="126">
        <v>3</v>
      </c>
      <c r="E82" s="18" t="s">
        <v>96</v>
      </c>
      <c r="F82" s="19">
        <v>200</v>
      </c>
      <c r="G82" s="129">
        <f>G83</f>
        <v>50</v>
      </c>
      <c r="H82" s="129">
        <f>H83</f>
        <v>50</v>
      </c>
    </row>
    <row r="83" spans="1:117" ht="25.5">
      <c r="A83" s="21" t="s">
        <v>5</v>
      </c>
      <c r="B83" s="21">
        <v>223</v>
      </c>
      <c r="C83" s="16">
        <v>5</v>
      </c>
      <c r="D83" s="126">
        <v>3</v>
      </c>
      <c r="E83" s="18">
        <v>6000200</v>
      </c>
      <c r="F83" s="26">
        <v>240</v>
      </c>
      <c r="G83" s="27">
        <f>G84</f>
        <v>50</v>
      </c>
      <c r="H83" s="27">
        <f>H84</f>
        <v>50</v>
      </c>
      <c r="DK83" s="6" t="s">
        <v>97</v>
      </c>
    </row>
    <row r="84" spans="1:117">
      <c r="A84" s="238" t="s">
        <v>4</v>
      </c>
      <c r="B84" s="238">
        <v>223</v>
      </c>
      <c r="C84" s="16"/>
      <c r="D84" s="126"/>
      <c r="E84" s="18"/>
      <c r="F84" s="39"/>
      <c r="G84" s="236">
        <v>50</v>
      </c>
      <c r="H84" s="236">
        <v>50</v>
      </c>
    </row>
    <row r="85" spans="1:117">
      <c r="A85" s="248"/>
      <c r="B85" s="240"/>
      <c r="C85" s="47">
        <v>5</v>
      </c>
      <c r="D85" s="48">
        <v>3</v>
      </c>
      <c r="E85" s="49">
        <v>6000200</v>
      </c>
      <c r="F85" s="50">
        <v>244</v>
      </c>
      <c r="G85" s="237"/>
      <c r="H85" s="237"/>
    </row>
    <row r="86" spans="1:117">
      <c r="A86" s="35"/>
      <c r="B86" s="256">
        <v>223</v>
      </c>
      <c r="C86" s="36"/>
      <c r="D86" s="37"/>
      <c r="E86" s="38"/>
      <c r="F86" s="19"/>
      <c r="G86" s="260">
        <f>G89</f>
        <v>50</v>
      </c>
      <c r="H86" s="260">
        <f>H89</f>
        <v>50</v>
      </c>
    </row>
    <row r="87" spans="1:117" ht="13.5">
      <c r="A87" s="72" t="s">
        <v>68</v>
      </c>
      <c r="B87" s="259"/>
      <c r="C87" s="43">
        <v>5</v>
      </c>
      <c r="D87" s="44">
        <v>3</v>
      </c>
      <c r="E87" s="45">
        <v>6000300</v>
      </c>
      <c r="F87" s="39"/>
      <c r="G87" s="237"/>
      <c r="H87" s="261"/>
      <c r="DM87" s="6" t="s">
        <v>97</v>
      </c>
    </row>
    <row r="88" spans="1:117" ht="25.5">
      <c r="A88" s="21" t="s">
        <v>6</v>
      </c>
      <c r="B88" s="21">
        <v>223</v>
      </c>
      <c r="C88" s="24">
        <v>5</v>
      </c>
      <c r="D88" s="24">
        <v>3</v>
      </c>
      <c r="E88" s="34" t="s">
        <v>98</v>
      </c>
      <c r="F88" s="26">
        <v>200</v>
      </c>
      <c r="G88" s="27">
        <f>G89</f>
        <v>50</v>
      </c>
      <c r="H88" s="27">
        <f>H89</f>
        <v>50</v>
      </c>
    </row>
    <row r="89" spans="1:117" ht="25.5">
      <c r="A89" s="21" t="s">
        <v>5</v>
      </c>
      <c r="B89" s="21">
        <v>223</v>
      </c>
      <c r="C89" s="16">
        <v>5</v>
      </c>
      <c r="D89" s="126">
        <v>3</v>
      </c>
      <c r="E89" s="18">
        <v>6000300</v>
      </c>
      <c r="F89" s="26">
        <v>240</v>
      </c>
      <c r="G89" s="128">
        <f>G90</f>
        <v>50</v>
      </c>
      <c r="H89" s="128">
        <f>H90</f>
        <v>50</v>
      </c>
    </row>
    <row r="90" spans="1:117">
      <c r="A90" s="238" t="s">
        <v>4</v>
      </c>
      <c r="B90" s="238">
        <v>223</v>
      </c>
      <c r="C90" s="16"/>
      <c r="D90" s="126"/>
      <c r="E90" s="18"/>
      <c r="F90" s="39"/>
      <c r="G90" s="236">
        <v>50</v>
      </c>
      <c r="H90" s="236">
        <v>50</v>
      </c>
    </row>
    <row r="91" spans="1:117">
      <c r="A91" s="248"/>
      <c r="B91" s="240"/>
      <c r="C91" s="47">
        <v>5</v>
      </c>
      <c r="D91" s="48">
        <v>3</v>
      </c>
      <c r="E91" s="49">
        <v>6000300</v>
      </c>
      <c r="F91" s="50">
        <v>244</v>
      </c>
      <c r="G91" s="237"/>
      <c r="H91" s="237"/>
    </row>
    <row r="92" spans="1:117" ht="13.5">
      <c r="A92" s="72" t="s">
        <v>69</v>
      </c>
      <c r="B92" s="9">
        <v>223</v>
      </c>
      <c r="C92" s="43">
        <v>5</v>
      </c>
      <c r="D92" s="44">
        <v>3</v>
      </c>
      <c r="E92" s="45">
        <v>6000400</v>
      </c>
      <c r="F92" s="19"/>
      <c r="G92" s="136">
        <f>G94</f>
        <v>100</v>
      </c>
      <c r="H92" s="136">
        <f>H94</f>
        <v>100</v>
      </c>
    </row>
    <row r="93" spans="1:117" ht="25.5">
      <c r="A93" s="21" t="s">
        <v>6</v>
      </c>
      <c r="B93" s="21">
        <v>223</v>
      </c>
      <c r="C93" s="24">
        <v>5</v>
      </c>
      <c r="D93" s="24">
        <v>3</v>
      </c>
      <c r="E93" s="34" t="s">
        <v>99</v>
      </c>
      <c r="F93" s="26">
        <v>200</v>
      </c>
      <c r="G93" s="27">
        <f>G94</f>
        <v>100</v>
      </c>
      <c r="H93" s="27">
        <f>H94</f>
        <v>100</v>
      </c>
    </row>
    <row r="94" spans="1:117" ht="25.5">
      <c r="A94" s="21" t="s">
        <v>5</v>
      </c>
      <c r="B94" s="21">
        <v>223</v>
      </c>
      <c r="C94" s="16">
        <v>5</v>
      </c>
      <c r="D94" s="126">
        <v>3</v>
      </c>
      <c r="E94" s="18">
        <v>6000400</v>
      </c>
      <c r="F94" s="26">
        <v>240</v>
      </c>
      <c r="G94" s="128">
        <f>G95</f>
        <v>100</v>
      </c>
      <c r="H94" s="128">
        <f>H95</f>
        <v>100</v>
      </c>
    </row>
    <row r="95" spans="1:117">
      <c r="A95" s="238" t="s">
        <v>4</v>
      </c>
      <c r="B95" s="238">
        <v>223</v>
      </c>
      <c r="C95" s="16"/>
      <c r="D95" s="126"/>
      <c r="E95" s="18"/>
      <c r="F95" s="19"/>
      <c r="G95" s="236">
        <v>100</v>
      </c>
      <c r="H95" s="236">
        <v>100</v>
      </c>
    </row>
    <row r="96" spans="1:117">
      <c r="A96" s="248"/>
      <c r="B96" s="240"/>
      <c r="C96" s="47">
        <v>5</v>
      </c>
      <c r="D96" s="48">
        <v>3</v>
      </c>
      <c r="E96" s="49">
        <v>6000400</v>
      </c>
      <c r="F96" s="50">
        <v>244</v>
      </c>
      <c r="G96" s="255"/>
      <c r="H96" s="255"/>
    </row>
    <row r="97" spans="1:8">
      <c r="A97" s="35"/>
      <c r="B97" s="256">
        <v>223</v>
      </c>
      <c r="C97" s="36"/>
      <c r="D97" s="37"/>
      <c r="E97" s="38"/>
      <c r="F97" s="39"/>
      <c r="G97" s="14"/>
      <c r="H97" s="260">
        <f>H100</f>
        <v>50</v>
      </c>
    </row>
    <row r="98" spans="1:8" ht="25.5">
      <c r="A98" s="73" t="s">
        <v>70</v>
      </c>
      <c r="B98" s="239"/>
      <c r="C98" s="43">
        <v>5</v>
      </c>
      <c r="D98" s="44">
        <v>3</v>
      </c>
      <c r="E98" s="45">
        <v>6000500</v>
      </c>
      <c r="F98" s="39"/>
      <c r="G98" s="136">
        <f>G100</f>
        <v>50</v>
      </c>
      <c r="H98" s="261"/>
    </row>
    <row r="99" spans="1:8" ht="25.5">
      <c r="A99" s="21" t="s">
        <v>6</v>
      </c>
      <c r="B99" s="21">
        <v>223</v>
      </c>
      <c r="C99" s="24">
        <v>5</v>
      </c>
      <c r="D99" s="24">
        <v>3</v>
      </c>
      <c r="E99" s="34" t="s">
        <v>100</v>
      </c>
      <c r="F99" s="26">
        <v>200</v>
      </c>
      <c r="G99" s="27">
        <f>G100</f>
        <v>50</v>
      </c>
      <c r="H99" s="27">
        <f>H100</f>
        <v>50</v>
      </c>
    </row>
    <row r="100" spans="1:8" ht="25.5">
      <c r="A100" s="21" t="s">
        <v>5</v>
      </c>
      <c r="B100" s="21">
        <v>223</v>
      </c>
      <c r="C100" s="16">
        <v>5</v>
      </c>
      <c r="D100" s="126">
        <v>3</v>
      </c>
      <c r="E100" s="18">
        <v>6000500</v>
      </c>
      <c r="F100" s="26">
        <v>240</v>
      </c>
      <c r="G100" s="129">
        <f>G101</f>
        <v>50</v>
      </c>
      <c r="H100" s="129">
        <f>H101</f>
        <v>50</v>
      </c>
    </row>
    <row r="101" spans="1:8">
      <c r="A101" s="238" t="s">
        <v>4</v>
      </c>
      <c r="B101" s="238">
        <v>223</v>
      </c>
      <c r="C101" s="16"/>
      <c r="D101" s="126"/>
      <c r="E101" s="18"/>
      <c r="F101" s="39"/>
      <c r="G101" s="236">
        <v>50</v>
      </c>
      <c r="H101" s="236">
        <v>50</v>
      </c>
    </row>
    <row r="102" spans="1:8">
      <c r="A102" s="248"/>
      <c r="B102" s="257"/>
      <c r="C102" s="47">
        <v>5</v>
      </c>
      <c r="D102" s="48">
        <v>3</v>
      </c>
      <c r="E102" s="49">
        <v>6000500</v>
      </c>
      <c r="F102" s="50">
        <v>244</v>
      </c>
      <c r="G102" s="237"/>
      <c r="H102" s="237"/>
    </row>
    <row r="103" spans="1:8" ht="6.75" customHeight="1">
      <c r="A103" s="21"/>
      <c r="B103" s="256">
        <v>223</v>
      </c>
      <c r="C103" s="16"/>
      <c r="D103" s="126"/>
      <c r="E103" s="18"/>
      <c r="F103" s="46" t="s">
        <v>1</v>
      </c>
      <c r="G103" s="246">
        <f>G105</f>
        <v>50</v>
      </c>
      <c r="H103" s="246">
        <f>H105</f>
        <v>50</v>
      </c>
    </row>
    <row r="104" spans="1:8">
      <c r="A104" s="74" t="s">
        <v>27</v>
      </c>
      <c r="B104" s="239"/>
      <c r="C104" s="75">
        <v>7</v>
      </c>
      <c r="D104" s="76" t="s">
        <v>1</v>
      </c>
      <c r="E104" s="77" t="s">
        <v>1</v>
      </c>
      <c r="F104" s="78" t="s">
        <v>1</v>
      </c>
      <c r="G104" s="247"/>
      <c r="H104" s="247"/>
    </row>
    <row r="105" spans="1:8">
      <c r="A105" s="28" t="s">
        <v>26</v>
      </c>
      <c r="B105" s="9">
        <v>223</v>
      </c>
      <c r="C105" s="43">
        <v>7</v>
      </c>
      <c r="D105" s="44">
        <v>7</v>
      </c>
      <c r="E105" s="45" t="s">
        <v>1</v>
      </c>
      <c r="F105" s="127" t="s">
        <v>1</v>
      </c>
      <c r="G105" s="92">
        <f t="shared" ref="G105:H108" si="7">G106</f>
        <v>50</v>
      </c>
      <c r="H105" s="92">
        <f t="shared" si="7"/>
        <v>50</v>
      </c>
    </row>
    <row r="106" spans="1:8" ht="27">
      <c r="A106" s="121" t="s">
        <v>71</v>
      </c>
      <c r="B106" s="9">
        <v>223</v>
      </c>
      <c r="C106" s="86">
        <v>7</v>
      </c>
      <c r="D106" s="87">
        <v>7</v>
      </c>
      <c r="E106" s="88">
        <v>4310100</v>
      </c>
      <c r="F106" s="127"/>
      <c r="G106" s="92">
        <f t="shared" si="7"/>
        <v>50</v>
      </c>
      <c r="H106" s="92">
        <f t="shared" si="7"/>
        <v>50</v>
      </c>
    </row>
    <row r="107" spans="1:8" ht="25.5">
      <c r="A107" s="58" t="s">
        <v>6</v>
      </c>
      <c r="B107" s="21">
        <v>223</v>
      </c>
      <c r="C107" s="59">
        <v>7</v>
      </c>
      <c r="D107" s="60">
        <v>7</v>
      </c>
      <c r="E107" s="61">
        <v>4310100</v>
      </c>
      <c r="F107" s="127">
        <v>200</v>
      </c>
      <c r="G107" s="105">
        <f t="shared" si="7"/>
        <v>50</v>
      </c>
      <c r="H107" s="105">
        <f t="shared" si="7"/>
        <v>50</v>
      </c>
    </row>
    <row r="108" spans="1:8" ht="25.5">
      <c r="A108" s="58" t="s">
        <v>5</v>
      </c>
      <c r="B108" s="21">
        <v>223</v>
      </c>
      <c r="C108" s="59">
        <v>7</v>
      </c>
      <c r="D108" s="60">
        <v>7</v>
      </c>
      <c r="E108" s="61">
        <v>4310100</v>
      </c>
      <c r="F108" s="67">
        <v>240</v>
      </c>
      <c r="G108" s="106">
        <f t="shared" si="7"/>
        <v>50</v>
      </c>
      <c r="H108" s="106">
        <f t="shared" si="7"/>
        <v>50</v>
      </c>
    </row>
    <row r="109" spans="1:8" ht="25.5">
      <c r="A109" s="79" t="s">
        <v>4</v>
      </c>
      <c r="B109" s="21">
        <v>223</v>
      </c>
      <c r="C109" s="80">
        <v>7</v>
      </c>
      <c r="D109" s="71">
        <v>7</v>
      </c>
      <c r="E109" s="81">
        <v>4310100</v>
      </c>
      <c r="F109" s="127">
        <v>244</v>
      </c>
      <c r="G109" s="105">
        <v>50</v>
      </c>
      <c r="H109" s="105">
        <v>50</v>
      </c>
    </row>
    <row r="110" spans="1:8" ht="15.75">
      <c r="A110" s="42" t="s">
        <v>25</v>
      </c>
      <c r="B110" s="9">
        <v>223</v>
      </c>
      <c r="C110" s="43">
        <v>8</v>
      </c>
      <c r="D110" s="44" t="s">
        <v>1</v>
      </c>
      <c r="E110" s="45" t="s">
        <v>1</v>
      </c>
      <c r="F110" s="31" t="s">
        <v>1</v>
      </c>
      <c r="G110" s="94">
        <f>G111+G124</f>
        <v>2260.5</v>
      </c>
      <c r="H110" s="94">
        <f>H111+H124</f>
        <v>2303.9</v>
      </c>
    </row>
    <row r="111" spans="1:8">
      <c r="A111" s="63" t="s">
        <v>24</v>
      </c>
      <c r="B111" s="9">
        <v>223</v>
      </c>
      <c r="C111" s="64">
        <v>8</v>
      </c>
      <c r="D111" s="29">
        <v>1</v>
      </c>
      <c r="E111" s="65" t="s">
        <v>1</v>
      </c>
      <c r="F111" s="39" t="s">
        <v>1</v>
      </c>
      <c r="G111" s="128">
        <f>G112</f>
        <v>2147.5</v>
      </c>
      <c r="H111" s="128">
        <f>H112</f>
        <v>2190.9</v>
      </c>
    </row>
    <row r="112" spans="1:8" ht="13.5">
      <c r="A112" s="66" t="s">
        <v>101</v>
      </c>
      <c r="B112" s="9">
        <v>223</v>
      </c>
      <c r="C112" s="64">
        <v>8</v>
      </c>
      <c r="D112" s="29">
        <v>1</v>
      </c>
      <c r="E112" s="30">
        <v>4409900</v>
      </c>
      <c r="F112" s="127"/>
      <c r="G112" s="128">
        <f>G114+G117+G121</f>
        <v>2147.5</v>
      </c>
      <c r="H112" s="128">
        <f>H114+H117+H121</f>
        <v>2190.9</v>
      </c>
    </row>
    <row r="113" spans="1:8" ht="54">
      <c r="A113" s="33" t="s">
        <v>102</v>
      </c>
      <c r="B113" s="9">
        <v>223</v>
      </c>
      <c r="C113" s="29">
        <v>8</v>
      </c>
      <c r="D113" s="29">
        <v>1</v>
      </c>
      <c r="E113" s="30" t="s">
        <v>103</v>
      </c>
      <c r="F113" s="67">
        <v>100</v>
      </c>
      <c r="G113" s="27">
        <f>G114</f>
        <v>693.6</v>
      </c>
      <c r="H113" s="27">
        <f>H114</f>
        <v>693.6</v>
      </c>
    </row>
    <row r="114" spans="1:8" ht="13.5">
      <c r="A114" s="41" t="s">
        <v>79</v>
      </c>
      <c r="B114" s="21">
        <v>223</v>
      </c>
      <c r="C114" s="36">
        <v>8</v>
      </c>
      <c r="D114" s="37">
        <v>1</v>
      </c>
      <c r="E114" s="38">
        <v>4409900</v>
      </c>
      <c r="F114" s="118">
        <v>110</v>
      </c>
      <c r="G114" s="119">
        <f>G115+G116</f>
        <v>693.6</v>
      </c>
      <c r="H114" s="119">
        <f>H115+H116</f>
        <v>693.6</v>
      </c>
    </row>
    <row r="115" spans="1:8">
      <c r="A115" s="82" t="s">
        <v>72</v>
      </c>
      <c r="B115" s="21">
        <v>223</v>
      </c>
      <c r="C115" s="54" t="s">
        <v>76</v>
      </c>
      <c r="D115" s="54" t="s">
        <v>77</v>
      </c>
      <c r="E115" s="54" t="s">
        <v>78</v>
      </c>
      <c r="F115" s="54" t="s">
        <v>73</v>
      </c>
      <c r="G115" s="132">
        <v>690.6</v>
      </c>
      <c r="H115" s="132">
        <v>690.6</v>
      </c>
    </row>
    <row r="116" spans="1:8" ht="25.5">
      <c r="A116" s="82" t="s">
        <v>74</v>
      </c>
      <c r="B116" s="21">
        <v>223</v>
      </c>
      <c r="C116" s="54" t="s">
        <v>76</v>
      </c>
      <c r="D116" s="54" t="s">
        <v>77</v>
      </c>
      <c r="E116" s="54" t="s">
        <v>78</v>
      </c>
      <c r="F116" s="127">
        <v>112</v>
      </c>
      <c r="G116" s="128">
        <v>3</v>
      </c>
      <c r="H116" s="128">
        <v>3</v>
      </c>
    </row>
    <row r="117" spans="1:8" ht="25.5">
      <c r="A117" s="58" t="s">
        <v>6</v>
      </c>
      <c r="B117" s="21">
        <v>223</v>
      </c>
      <c r="C117" s="59">
        <v>8</v>
      </c>
      <c r="D117" s="60">
        <v>1</v>
      </c>
      <c r="E117" s="61">
        <v>4409900</v>
      </c>
      <c r="F117" s="127">
        <v>200</v>
      </c>
      <c r="G117" s="100">
        <f>G118</f>
        <v>1437.9</v>
      </c>
      <c r="H117" s="100">
        <f>H118</f>
        <v>1481.3</v>
      </c>
    </row>
    <row r="118" spans="1:8" ht="25.5">
      <c r="A118" s="58" t="s">
        <v>5</v>
      </c>
      <c r="B118" s="21">
        <v>223</v>
      </c>
      <c r="C118" s="59">
        <v>8</v>
      </c>
      <c r="D118" s="60">
        <v>1</v>
      </c>
      <c r="E118" s="61">
        <v>4409900</v>
      </c>
      <c r="F118" s="26">
        <v>240</v>
      </c>
      <c r="G118" s="101">
        <f>+G119+G120</f>
        <v>1437.9</v>
      </c>
      <c r="H118" s="101">
        <f>+H119+H120</f>
        <v>1481.3</v>
      </c>
    </row>
    <row r="119" spans="1:8" ht="25.5">
      <c r="A119" s="21" t="s">
        <v>9</v>
      </c>
      <c r="B119" s="21">
        <v>223</v>
      </c>
      <c r="C119" s="16">
        <v>8</v>
      </c>
      <c r="D119" s="24">
        <v>1</v>
      </c>
      <c r="E119" s="34">
        <v>4409900</v>
      </c>
      <c r="F119" s="67">
        <v>242</v>
      </c>
      <c r="G119" s="102">
        <v>70</v>
      </c>
      <c r="H119" s="102">
        <v>70</v>
      </c>
    </row>
    <row r="120" spans="1:8" ht="25.5">
      <c r="A120" s="58" t="s">
        <v>4</v>
      </c>
      <c r="B120" s="21">
        <v>223</v>
      </c>
      <c r="C120" s="59">
        <v>8</v>
      </c>
      <c r="D120" s="60">
        <v>1</v>
      </c>
      <c r="E120" s="61">
        <v>4409900</v>
      </c>
      <c r="F120" s="39">
        <v>244</v>
      </c>
      <c r="G120" s="102">
        <v>1367.9</v>
      </c>
      <c r="H120" s="102">
        <v>1411.3</v>
      </c>
    </row>
    <row r="121" spans="1:8">
      <c r="A121" s="58" t="s">
        <v>3</v>
      </c>
      <c r="B121" s="21">
        <v>223</v>
      </c>
      <c r="C121" s="59">
        <v>8</v>
      </c>
      <c r="D121" s="60">
        <v>1</v>
      </c>
      <c r="E121" s="61" t="s">
        <v>103</v>
      </c>
      <c r="F121" s="39">
        <v>800</v>
      </c>
      <c r="G121" s="102">
        <v>16</v>
      </c>
      <c r="H121" s="102">
        <v>16</v>
      </c>
    </row>
    <row r="122" spans="1:8" ht="25.5">
      <c r="A122" s="58" t="s">
        <v>8</v>
      </c>
      <c r="B122" s="21">
        <v>223</v>
      </c>
      <c r="C122" s="59">
        <v>8</v>
      </c>
      <c r="D122" s="60">
        <v>1</v>
      </c>
      <c r="E122" s="61" t="s">
        <v>103</v>
      </c>
      <c r="F122" s="39">
        <v>850</v>
      </c>
      <c r="G122" s="102">
        <v>16</v>
      </c>
      <c r="H122" s="102">
        <v>16</v>
      </c>
    </row>
    <row r="123" spans="1:8">
      <c r="A123" s="58" t="s">
        <v>7</v>
      </c>
      <c r="B123" s="21">
        <v>223</v>
      </c>
      <c r="C123" s="59">
        <v>8</v>
      </c>
      <c r="D123" s="60">
        <v>1</v>
      </c>
      <c r="E123" s="61" t="s">
        <v>103</v>
      </c>
      <c r="F123" s="39">
        <v>851</v>
      </c>
      <c r="G123" s="102">
        <v>16</v>
      </c>
      <c r="H123" s="102">
        <v>16</v>
      </c>
    </row>
    <row r="124" spans="1:8" ht="13.5">
      <c r="A124" s="15" t="s">
        <v>2</v>
      </c>
      <c r="B124" s="9">
        <v>223</v>
      </c>
      <c r="C124" s="10">
        <v>8</v>
      </c>
      <c r="D124" s="11">
        <v>1</v>
      </c>
      <c r="E124" s="12">
        <v>5210600</v>
      </c>
      <c r="F124" s="26"/>
      <c r="G124" s="107">
        <f>G126</f>
        <v>113</v>
      </c>
      <c r="H124" s="107">
        <f>H126</f>
        <v>113</v>
      </c>
    </row>
    <row r="125" spans="1:8" ht="13.5">
      <c r="A125" s="15" t="s">
        <v>83</v>
      </c>
      <c r="B125" s="21">
        <v>223</v>
      </c>
      <c r="C125" s="16">
        <v>8</v>
      </c>
      <c r="D125" s="126">
        <v>1</v>
      </c>
      <c r="E125" s="18" t="s">
        <v>104</v>
      </c>
      <c r="F125" s="26">
        <v>500</v>
      </c>
      <c r="G125" s="83">
        <f>G126</f>
        <v>113</v>
      </c>
      <c r="H125" s="83">
        <f>H126</f>
        <v>113</v>
      </c>
    </row>
    <row r="126" spans="1:8">
      <c r="A126" s="22" t="s">
        <v>2</v>
      </c>
      <c r="B126" s="21">
        <v>223</v>
      </c>
      <c r="C126" s="23">
        <v>8</v>
      </c>
      <c r="D126" s="24">
        <v>1</v>
      </c>
      <c r="E126" s="25">
        <v>5210600</v>
      </c>
      <c r="F126" s="26">
        <v>540</v>
      </c>
      <c r="G126" s="83">
        <v>113</v>
      </c>
      <c r="H126" s="83">
        <v>113</v>
      </c>
    </row>
    <row r="127" spans="1:8" ht="15.75">
      <c r="A127" s="42" t="s">
        <v>21</v>
      </c>
      <c r="B127" s="9">
        <v>223</v>
      </c>
      <c r="C127" s="43">
        <v>10</v>
      </c>
      <c r="D127" s="44" t="s">
        <v>1</v>
      </c>
      <c r="E127" s="45" t="s">
        <v>1</v>
      </c>
      <c r="F127" s="46" t="s">
        <v>1</v>
      </c>
      <c r="G127" s="103">
        <f>G128</f>
        <v>76.900000000000006</v>
      </c>
      <c r="H127" s="103">
        <f>H128</f>
        <v>76.900000000000006</v>
      </c>
    </row>
    <row r="128" spans="1:8">
      <c r="A128" s="9" t="s">
        <v>20</v>
      </c>
      <c r="B128" s="9">
        <v>223</v>
      </c>
      <c r="C128" s="10">
        <v>10</v>
      </c>
      <c r="D128" s="11">
        <v>1</v>
      </c>
      <c r="E128" s="12" t="s">
        <v>1</v>
      </c>
      <c r="F128" s="26" t="s">
        <v>1</v>
      </c>
      <c r="G128" s="83">
        <f>G130</f>
        <v>76.900000000000006</v>
      </c>
      <c r="H128" s="83">
        <f>H130</f>
        <v>76.900000000000006</v>
      </c>
    </row>
    <row r="129" spans="1:8">
      <c r="A129" s="9" t="s">
        <v>105</v>
      </c>
      <c r="B129" s="9">
        <v>223</v>
      </c>
      <c r="C129" s="10">
        <v>10</v>
      </c>
      <c r="D129" s="11">
        <v>1</v>
      </c>
      <c r="E129" s="30" t="s">
        <v>106</v>
      </c>
      <c r="F129" s="26"/>
      <c r="G129" s="83">
        <f t="shared" ref="G129:H132" si="8">G130</f>
        <v>76.900000000000006</v>
      </c>
      <c r="H129" s="83">
        <f t="shared" si="8"/>
        <v>76.900000000000006</v>
      </c>
    </row>
    <row r="130" spans="1:8" ht="40.5">
      <c r="A130" s="66" t="s">
        <v>19</v>
      </c>
      <c r="B130" s="9">
        <v>223</v>
      </c>
      <c r="C130" s="64">
        <v>10</v>
      </c>
      <c r="D130" s="29">
        <v>1</v>
      </c>
      <c r="E130" s="77">
        <v>4910100</v>
      </c>
      <c r="F130" s="39"/>
      <c r="G130" s="120">
        <f t="shared" si="8"/>
        <v>76.900000000000006</v>
      </c>
      <c r="H130" s="120">
        <f t="shared" si="8"/>
        <v>76.900000000000006</v>
      </c>
    </row>
    <row r="131" spans="1:8">
      <c r="A131" s="35" t="s">
        <v>16</v>
      </c>
      <c r="B131" s="21">
        <v>223</v>
      </c>
      <c r="C131" s="36">
        <v>10</v>
      </c>
      <c r="D131" s="37">
        <v>1</v>
      </c>
      <c r="E131" s="38">
        <v>4910100</v>
      </c>
      <c r="F131" s="19">
        <v>300</v>
      </c>
      <c r="G131" s="83">
        <f t="shared" si="8"/>
        <v>76.900000000000006</v>
      </c>
      <c r="H131" s="83">
        <f t="shared" si="8"/>
        <v>76.900000000000006</v>
      </c>
    </row>
    <row r="132" spans="1:8" ht="25.5">
      <c r="A132" s="21" t="s">
        <v>17</v>
      </c>
      <c r="B132" s="21">
        <v>223</v>
      </c>
      <c r="C132" s="16">
        <v>10</v>
      </c>
      <c r="D132" s="126">
        <v>1</v>
      </c>
      <c r="E132" s="18">
        <v>4910100</v>
      </c>
      <c r="F132" s="26">
        <v>310</v>
      </c>
      <c r="G132" s="83">
        <f t="shared" si="8"/>
        <v>76.900000000000006</v>
      </c>
      <c r="H132" s="83">
        <f t="shared" si="8"/>
        <v>76.900000000000006</v>
      </c>
    </row>
    <row r="133" spans="1:8" ht="25.5">
      <c r="A133" s="22" t="s">
        <v>80</v>
      </c>
      <c r="B133" s="21">
        <v>223</v>
      </c>
      <c r="C133" s="23">
        <v>10</v>
      </c>
      <c r="D133" s="24">
        <v>1</v>
      </c>
      <c r="E133" s="25">
        <v>4910100</v>
      </c>
      <c r="F133" s="26">
        <v>312</v>
      </c>
      <c r="G133" s="83">
        <v>76.900000000000006</v>
      </c>
      <c r="H133" s="83">
        <v>76.900000000000006</v>
      </c>
    </row>
    <row r="134" spans="1:8">
      <c r="A134" s="63" t="s">
        <v>116</v>
      </c>
      <c r="B134" s="9">
        <v>223</v>
      </c>
      <c r="C134" s="64">
        <v>99</v>
      </c>
      <c r="D134" s="24"/>
      <c r="E134" s="25"/>
      <c r="F134" s="26"/>
      <c r="G134" s="107">
        <f t="shared" ref="G134:H136" si="9">G135</f>
        <v>178.6</v>
      </c>
      <c r="H134" s="107">
        <f t="shared" si="9"/>
        <v>377.1</v>
      </c>
    </row>
    <row r="135" spans="1:8">
      <c r="A135" s="22" t="s">
        <v>116</v>
      </c>
      <c r="B135" s="21">
        <v>223</v>
      </c>
      <c r="C135" s="23">
        <v>99</v>
      </c>
      <c r="D135" s="24">
        <v>99</v>
      </c>
      <c r="E135" s="25"/>
      <c r="F135" s="26"/>
      <c r="G135" s="83">
        <f t="shared" si="9"/>
        <v>178.6</v>
      </c>
      <c r="H135" s="83">
        <f t="shared" si="9"/>
        <v>377.1</v>
      </c>
    </row>
    <row r="136" spans="1:8">
      <c r="A136" s="22" t="s">
        <v>116</v>
      </c>
      <c r="B136" s="21">
        <v>223</v>
      </c>
      <c r="C136" s="23">
        <v>99</v>
      </c>
      <c r="D136" s="24">
        <v>99</v>
      </c>
      <c r="E136" s="25" t="s">
        <v>117</v>
      </c>
      <c r="F136" s="26"/>
      <c r="G136" s="83">
        <f t="shared" si="9"/>
        <v>178.6</v>
      </c>
      <c r="H136" s="83">
        <f t="shared" si="9"/>
        <v>377.1</v>
      </c>
    </row>
    <row r="137" spans="1:8">
      <c r="A137" s="22" t="s">
        <v>116</v>
      </c>
      <c r="B137" s="21">
        <v>223</v>
      </c>
      <c r="C137" s="23">
        <v>99</v>
      </c>
      <c r="D137" s="24">
        <v>99</v>
      </c>
      <c r="E137" s="25" t="s">
        <v>117</v>
      </c>
      <c r="F137" s="26">
        <v>999</v>
      </c>
      <c r="G137" s="83">
        <v>178.6</v>
      </c>
      <c r="H137" s="83">
        <v>377.1</v>
      </c>
    </row>
    <row r="138" spans="1:8" ht="18.75">
      <c r="A138" s="84" t="s">
        <v>0</v>
      </c>
      <c r="B138" s="28"/>
      <c r="C138" s="29">
        <v>0</v>
      </c>
      <c r="D138" s="29">
        <v>0</v>
      </c>
      <c r="E138" s="7">
        <v>0</v>
      </c>
      <c r="F138" s="1"/>
      <c r="G138" s="104">
        <f>G127+G110+G65+G53+G44+G8+G103+G134</f>
        <v>7145</v>
      </c>
      <c r="H138" s="104">
        <f>H127+H110+H65+H53+H44+H8+H103+H134</f>
        <v>7541.1</v>
      </c>
    </row>
    <row r="139" spans="1:8">
      <c r="G139" s="134"/>
    </row>
    <row r="140" spans="1:8">
      <c r="G140" s="134"/>
    </row>
  </sheetData>
  <autoFilter ref="A7:DH65">
    <filterColumn colId="1"/>
    <filterColumn colId="6"/>
  </autoFilter>
  <mergeCells count="41">
    <mergeCell ref="B97:B98"/>
    <mergeCell ref="A101:A102"/>
    <mergeCell ref="B101:B102"/>
    <mergeCell ref="H101:H102"/>
    <mergeCell ref="B103:B104"/>
    <mergeCell ref="H103:H104"/>
    <mergeCell ref="G101:G102"/>
    <mergeCell ref="G103:G104"/>
    <mergeCell ref="H97:H98"/>
    <mergeCell ref="B86:B87"/>
    <mergeCell ref="A90:A91"/>
    <mergeCell ref="B90:B91"/>
    <mergeCell ref="H90:H91"/>
    <mergeCell ref="A95:A96"/>
    <mergeCell ref="B95:B96"/>
    <mergeCell ref="H95:H96"/>
    <mergeCell ref="G90:G91"/>
    <mergeCell ref="G95:G96"/>
    <mergeCell ref="H86:H87"/>
    <mergeCell ref="G86:G87"/>
    <mergeCell ref="A84:A85"/>
    <mergeCell ref="B84:B85"/>
    <mergeCell ref="H84:H85"/>
    <mergeCell ref="G72:G73"/>
    <mergeCell ref="G79:G80"/>
    <mergeCell ref="A72:A73"/>
    <mergeCell ref="B72:B73"/>
    <mergeCell ref="C72:C73"/>
    <mergeCell ref="D72:D73"/>
    <mergeCell ref="E72:E73"/>
    <mergeCell ref="F72:F73"/>
    <mergeCell ref="H72:H73"/>
    <mergeCell ref="A79:A80"/>
    <mergeCell ref="B79:B80"/>
    <mergeCell ref="H79:H80"/>
    <mergeCell ref="G84:G85"/>
    <mergeCell ref="D1:H1"/>
    <mergeCell ref="C2:H2"/>
    <mergeCell ref="A3:E3"/>
    <mergeCell ref="A5:H5"/>
    <mergeCell ref="F6:H6"/>
  </mergeCells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>
    <oddFooter>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G108"/>
  <sheetViews>
    <sheetView topLeftCell="A101" workbookViewId="0">
      <selection sqref="A1:G108"/>
    </sheetView>
  </sheetViews>
  <sheetFormatPr defaultRowHeight="15"/>
  <cols>
    <col min="1" max="1" width="49" customWidth="1"/>
    <col min="2" max="2" width="5.140625" customWidth="1"/>
    <col min="3" max="3" width="4.42578125" customWidth="1"/>
    <col min="4" max="4" width="3.85546875" customWidth="1"/>
    <col min="5" max="5" width="10" customWidth="1"/>
    <col min="6" max="6" width="4.5703125" customWidth="1"/>
    <col min="7" max="7" width="9.42578125" customWidth="1"/>
  </cols>
  <sheetData>
    <row r="1" spans="1:7">
      <c r="A1" s="262" t="s">
        <v>108</v>
      </c>
      <c r="B1" s="262"/>
      <c r="C1" s="262"/>
      <c r="D1" s="262"/>
      <c r="E1" s="262"/>
      <c r="F1" s="262"/>
      <c r="G1" s="262"/>
    </row>
    <row r="2" spans="1:7" ht="41.25" customHeight="1">
      <c r="D2" s="263" t="s">
        <v>164</v>
      </c>
      <c r="E2" s="263"/>
      <c r="F2" s="263"/>
      <c r="G2" s="263"/>
    </row>
    <row r="4" spans="1:7" ht="57.75" customHeight="1">
      <c r="A4" s="265" t="s">
        <v>168</v>
      </c>
      <c r="B4" s="265"/>
      <c r="C4" s="265"/>
      <c r="D4" s="265"/>
      <c r="E4" s="265"/>
      <c r="F4" s="265"/>
      <c r="G4" s="265"/>
    </row>
    <row r="6" spans="1:7" ht="18.75">
      <c r="A6" s="264" t="s">
        <v>169</v>
      </c>
      <c r="B6" s="264"/>
      <c r="C6" s="264"/>
      <c r="D6" s="264"/>
      <c r="E6" s="264"/>
      <c r="F6" s="264"/>
      <c r="G6" s="264"/>
    </row>
    <row r="7" spans="1:7">
      <c r="F7" t="s">
        <v>51</v>
      </c>
    </row>
    <row r="8" spans="1:7" ht="25.5">
      <c r="A8" s="7" t="s">
        <v>50</v>
      </c>
      <c r="B8" s="7" t="s">
        <v>107</v>
      </c>
      <c r="C8" s="7" t="s">
        <v>49</v>
      </c>
      <c r="D8" s="8" t="s">
        <v>48</v>
      </c>
      <c r="E8" s="7" t="s">
        <v>47</v>
      </c>
      <c r="F8" s="7" t="s">
        <v>46</v>
      </c>
      <c r="G8" s="7" t="s">
        <v>45</v>
      </c>
    </row>
    <row r="9" spans="1:7" ht="15.75">
      <c r="A9" s="137" t="s">
        <v>44</v>
      </c>
      <c r="B9" s="137">
        <v>223</v>
      </c>
      <c r="C9" s="138">
        <v>1</v>
      </c>
      <c r="D9" s="139" t="s">
        <v>1</v>
      </c>
      <c r="E9" s="140" t="s">
        <v>1</v>
      </c>
      <c r="F9" s="141" t="s">
        <v>1</v>
      </c>
      <c r="G9" s="94">
        <f>G10+G15+G28+G37+G32</f>
        <v>2856</v>
      </c>
    </row>
    <row r="10" spans="1:7" ht="47.25">
      <c r="A10" s="137" t="s">
        <v>43</v>
      </c>
      <c r="B10" s="137">
        <v>223</v>
      </c>
      <c r="C10" s="138">
        <v>1</v>
      </c>
      <c r="D10" s="139">
        <v>2</v>
      </c>
      <c r="E10" s="140" t="s">
        <v>1</v>
      </c>
      <c r="F10" s="141" t="s">
        <v>1</v>
      </c>
      <c r="G10" s="94">
        <f>G11</f>
        <v>464.3</v>
      </c>
    </row>
    <row r="11" spans="1:7" ht="31.5">
      <c r="A11" s="142" t="s">
        <v>120</v>
      </c>
      <c r="B11" s="142">
        <v>223</v>
      </c>
      <c r="C11" s="143">
        <v>1</v>
      </c>
      <c r="D11" s="144">
        <v>2</v>
      </c>
      <c r="E11" s="145" t="s">
        <v>121</v>
      </c>
      <c r="F11" s="146" t="s">
        <v>1</v>
      </c>
      <c r="G11" s="147">
        <f>G12</f>
        <v>464.3</v>
      </c>
    </row>
    <row r="12" spans="1:7" ht="31.5">
      <c r="A12" s="142" t="s">
        <v>122</v>
      </c>
      <c r="B12" s="142">
        <v>223</v>
      </c>
      <c r="C12" s="143">
        <v>1</v>
      </c>
      <c r="D12" s="144">
        <v>2</v>
      </c>
      <c r="E12" s="145" t="s">
        <v>123</v>
      </c>
      <c r="F12" s="146" t="s">
        <v>1</v>
      </c>
      <c r="G12" s="147">
        <f>G13</f>
        <v>464.3</v>
      </c>
    </row>
    <row r="13" spans="1:7" ht="94.5">
      <c r="A13" s="142" t="s">
        <v>12</v>
      </c>
      <c r="B13" s="142">
        <v>223</v>
      </c>
      <c r="C13" s="143">
        <v>1</v>
      </c>
      <c r="D13" s="144">
        <v>2</v>
      </c>
      <c r="E13" s="145" t="s">
        <v>123</v>
      </c>
      <c r="F13" s="146">
        <v>100</v>
      </c>
      <c r="G13" s="147">
        <f>G14</f>
        <v>464.3</v>
      </c>
    </row>
    <row r="14" spans="1:7" ht="31.5">
      <c r="A14" s="142" t="s">
        <v>11</v>
      </c>
      <c r="B14" s="142">
        <v>223</v>
      </c>
      <c r="C14" s="143">
        <v>1</v>
      </c>
      <c r="D14" s="144">
        <v>2</v>
      </c>
      <c r="E14" s="145" t="s">
        <v>123</v>
      </c>
      <c r="F14" s="146">
        <v>120</v>
      </c>
      <c r="G14" s="147">
        <v>464.3</v>
      </c>
    </row>
    <row r="15" spans="1:7" ht="78.75">
      <c r="A15" s="202" t="s">
        <v>41</v>
      </c>
      <c r="B15" s="142">
        <v>223</v>
      </c>
      <c r="C15" s="169">
        <v>1</v>
      </c>
      <c r="D15" s="169">
        <v>4</v>
      </c>
      <c r="E15" s="209" t="s">
        <v>1</v>
      </c>
      <c r="F15" s="152" t="s">
        <v>1</v>
      </c>
      <c r="G15" s="97">
        <f>G16</f>
        <v>1875.7999999999997</v>
      </c>
    </row>
    <row r="16" spans="1:7" ht="31.5">
      <c r="A16" s="148" t="s">
        <v>120</v>
      </c>
      <c r="B16" s="142">
        <v>223</v>
      </c>
      <c r="C16" s="149">
        <v>1</v>
      </c>
      <c r="D16" s="150">
        <v>4</v>
      </c>
      <c r="E16" s="151" t="s">
        <v>121</v>
      </c>
      <c r="F16" s="152"/>
      <c r="G16" s="97">
        <f>G17+G20+G25+G23</f>
        <v>1875.7999999999997</v>
      </c>
    </row>
    <row r="17" spans="1:7" ht="31.5">
      <c r="A17" s="142" t="s">
        <v>124</v>
      </c>
      <c r="B17" s="142">
        <v>223</v>
      </c>
      <c r="C17" s="143">
        <v>1</v>
      </c>
      <c r="D17" s="144">
        <v>4</v>
      </c>
      <c r="E17" s="145" t="s">
        <v>123</v>
      </c>
      <c r="F17" s="146"/>
      <c r="G17" s="147">
        <f>G18</f>
        <v>1273.3</v>
      </c>
    </row>
    <row r="18" spans="1:7" ht="94.5">
      <c r="A18" s="142" t="s">
        <v>12</v>
      </c>
      <c r="B18" s="142">
        <v>223</v>
      </c>
      <c r="C18" s="143">
        <v>1</v>
      </c>
      <c r="D18" s="144">
        <v>4</v>
      </c>
      <c r="E18" s="145" t="s">
        <v>123</v>
      </c>
      <c r="F18" s="146">
        <v>100</v>
      </c>
      <c r="G18" s="147">
        <f>G19</f>
        <v>1273.3</v>
      </c>
    </row>
    <row r="19" spans="1:7" ht="31.5">
      <c r="A19" s="142" t="s">
        <v>11</v>
      </c>
      <c r="B19" s="142">
        <v>223</v>
      </c>
      <c r="C19" s="143">
        <v>1</v>
      </c>
      <c r="D19" s="144">
        <v>4</v>
      </c>
      <c r="E19" s="145" t="s">
        <v>123</v>
      </c>
      <c r="F19" s="146">
        <v>120</v>
      </c>
      <c r="G19" s="147">
        <v>1273.3</v>
      </c>
    </row>
    <row r="20" spans="1:7" ht="31.5">
      <c r="A20" s="148" t="s">
        <v>125</v>
      </c>
      <c r="B20" s="142">
        <v>223</v>
      </c>
      <c r="C20" s="149">
        <v>1</v>
      </c>
      <c r="D20" s="150">
        <v>4</v>
      </c>
      <c r="E20" s="151" t="s">
        <v>126</v>
      </c>
      <c r="F20" s="153" t="s">
        <v>1</v>
      </c>
      <c r="G20" s="154">
        <f>G21</f>
        <v>571.29999999999995</v>
      </c>
    </row>
    <row r="21" spans="1:7" ht="31.5">
      <c r="A21" s="142" t="s">
        <v>6</v>
      </c>
      <c r="B21" s="142">
        <v>223</v>
      </c>
      <c r="C21" s="143">
        <v>1</v>
      </c>
      <c r="D21" s="144">
        <v>4</v>
      </c>
      <c r="E21" s="145" t="s">
        <v>126</v>
      </c>
      <c r="F21" s="146">
        <v>200</v>
      </c>
      <c r="G21" s="147">
        <f>G22</f>
        <v>571.29999999999995</v>
      </c>
    </row>
    <row r="22" spans="1:7" ht="47.25">
      <c r="A22" s="148" t="s">
        <v>127</v>
      </c>
      <c r="B22" s="142">
        <v>223</v>
      </c>
      <c r="C22" s="149">
        <v>1</v>
      </c>
      <c r="D22" s="150">
        <v>4</v>
      </c>
      <c r="E22" s="151" t="s">
        <v>126</v>
      </c>
      <c r="F22" s="153">
        <v>240</v>
      </c>
      <c r="G22" s="154">
        <v>571.29999999999995</v>
      </c>
    </row>
    <row r="23" spans="1:7" ht="31.5">
      <c r="A23" s="155" t="s">
        <v>3</v>
      </c>
      <c r="B23" s="203">
        <v>223</v>
      </c>
      <c r="C23" s="156">
        <v>1</v>
      </c>
      <c r="D23" s="157">
        <v>4</v>
      </c>
      <c r="E23" s="158" t="s">
        <v>126</v>
      </c>
      <c r="F23" s="159">
        <v>800</v>
      </c>
      <c r="G23" s="160">
        <f>G24</f>
        <v>31.1</v>
      </c>
    </row>
    <row r="24" spans="1:7" ht="31.5">
      <c r="A24" s="148" t="s">
        <v>128</v>
      </c>
      <c r="B24" s="202">
        <v>223</v>
      </c>
      <c r="C24" s="149">
        <v>1</v>
      </c>
      <c r="D24" s="150">
        <v>4</v>
      </c>
      <c r="E24" s="151" t="s">
        <v>126</v>
      </c>
      <c r="F24" s="153">
        <v>850</v>
      </c>
      <c r="G24" s="154">
        <v>31.1</v>
      </c>
    </row>
    <row r="25" spans="1:7" ht="47.25">
      <c r="A25" s="203" t="s">
        <v>148</v>
      </c>
      <c r="B25" s="148">
        <v>223</v>
      </c>
      <c r="C25" s="150">
        <v>1</v>
      </c>
      <c r="D25" s="150">
        <v>4</v>
      </c>
      <c r="E25" s="171" t="s">
        <v>170</v>
      </c>
      <c r="F25" s="153"/>
      <c r="G25" s="154">
        <f>G26</f>
        <v>0.1</v>
      </c>
    </row>
    <row r="26" spans="1:7" ht="31.5">
      <c r="A26" s="142" t="s">
        <v>6</v>
      </c>
      <c r="B26" s="148">
        <v>223</v>
      </c>
      <c r="C26" s="150">
        <v>1</v>
      </c>
      <c r="D26" s="150">
        <v>4</v>
      </c>
      <c r="E26" s="171" t="s">
        <v>170</v>
      </c>
      <c r="F26" s="153">
        <v>200</v>
      </c>
      <c r="G26" s="154">
        <f>G27</f>
        <v>0.1</v>
      </c>
    </row>
    <row r="27" spans="1:7" ht="47.25">
      <c r="A27" s="148" t="s">
        <v>127</v>
      </c>
      <c r="B27" s="148">
        <v>223</v>
      </c>
      <c r="C27" s="150">
        <v>1</v>
      </c>
      <c r="D27" s="150">
        <v>4</v>
      </c>
      <c r="E27" s="171" t="s">
        <v>170</v>
      </c>
      <c r="F27" s="153">
        <v>240</v>
      </c>
      <c r="G27" s="154">
        <v>0.1</v>
      </c>
    </row>
    <row r="28" spans="1:7" ht="63">
      <c r="A28" s="161" t="s">
        <v>40</v>
      </c>
      <c r="B28" s="167">
        <v>223</v>
      </c>
      <c r="C28" s="162">
        <v>1</v>
      </c>
      <c r="D28" s="163">
        <v>6</v>
      </c>
      <c r="E28" s="164" t="s">
        <v>1</v>
      </c>
      <c r="F28" s="165" t="s">
        <v>1</v>
      </c>
      <c r="G28" s="166">
        <f>G29</f>
        <v>20.9</v>
      </c>
    </row>
    <row r="29" spans="1:7" ht="31.5">
      <c r="A29" s="148" t="s">
        <v>129</v>
      </c>
      <c r="B29" s="148">
        <v>223</v>
      </c>
      <c r="C29" s="149">
        <v>1</v>
      </c>
      <c r="D29" s="150">
        <v>6</v>
      </c>
      <c r="E29" s="151" t="s">
        <v>121</v>
      </c>
      <c r="F29" s="153" t="s">
        <v>1</v>
      </c>
      <c r="G29" s="154">
        <f>G30</f>
        <v>20.9</v>
      </c>
    </row>
    <row r="30" spans="1:7" ht="31.5">
      <c r="A30" s="142" t="s">
        <v>83</v>
      </c>
      <c r="B30" s="148">
        <v>223</v>
      </c>
      <c r="C30" s="143">
        <v>1</v>
      </c>
      <c r="D30" s="144">
        <v>6</v>
      </c>
      <c r="E30" s="145" t="s">
        <v>130</v>
      </c>
      <c r="F30" s="146">
        <v>500</v>
      </c>
      <c r="G30" s="147">
        <f>G31</f>
        <v>20.9</v>
      </c>
    </row>
    <row r="31" spans="1:7" ht="31.5">
      <c r="A31" s="142" t="s">
        <v>2</v>
      </c>
      <c r="B31" s="148">
        <v>223</v>
      </c>
      <c r="C31" s="143">
        <v>1</v>
      </c>
      <c r="D31" s="144">
        <v>6</v>
      </c>
      <c r="E31" s="145" t="s">
        <v>130</v>
      </c>
      <c r="F31" s="146">
        <v>540</v>
      </c>
      <c r="G31" s="147">
        <v>20.9</v>
      </c>
    </row>
    <row r="32" spans="1:7" ht="31.5">
      <c r="A32" s="202" t="s">
        <v>167</v>
      </c>
      <c r="B32" s="148">
        <v>223</v>
      </c>
      <c r="C32" s="169">
        <v>1</v>
      </c>
      <c r="D32" s="169">
        <v>7</v>
      </c>
      <c r="E32" s="209" t="s">
        <v>1</v>
      </c>
      <c r="F32" s="146"/>
      <c r="G32" s="94">
        <f>G33</f>
        <v>300</v>
      </c>
    </row>
    <row r="33" spans="1:7" ht="31.5">
      <c r="A33" s="203" t="s">
        <v>172</v>
      </c>
      <c r="B33" s="167">
        <v>223</v>
      </c>
      <c r="C33" s="150">
        <v>1</v>
      </c>
      <c r="D33" s="150">
        <v>7</v>
      </c>
      <c r="E33" s="171" t="s">
        <v>121</v>
      </c>
      <c r="F33" s="146"/>
      <c r="G33" s="147">
        <f>G34</f>
        <v>300</v>
      </c>
    </row>
    <row r="34" spans="1:7" ht="31.5">
      <c r="A34" s="203" t="s">
        <v>173</v>
      </c>
      <c r="B34" s="148">
        <v>223</v>
      </c>
      <c r="C34" s="150">
        <v>1</v>
      </c>
      <c r="D34" s="150">
        <v>7</v>
      </c>
      <c r="E34" s="171" t="s">
        <v>174</v>
      </c>
      <c r="F34" s="153" t="s">
        <v>1</v>
      </c>
      <c r="G34" s="147">
        <f>G35</f>
        <v>300</v>
      </c>
    </row>
    <row r="35" spans="1:7" ht="31.5">
      <c r="A35" s="203" t="s">
        <v>6</v>
      </c>
      <c r="B35" s="148">
        <v>223</v>
      </c>
      <c r="C35" s="150">
        <v>1</v>
      </c>
      <c r="D35" s="150">
        <v>7</v>
      </c>
      <c r="E35" s="171" t="s">
        <v>174</v>
      </c>
      <c r="F35" s="153">
        <v>200</v>
      </c>
      <c r="G35" s="147">
        <f>G36</f>
        <v>300</v>
      </c>
    </row>
    <row r="36" spans="1:7" ht="47.25">
      <c r="A36" s="203" t="s">
        <v>127</v>
      </c>
      <c r="B36" s="148">
        <v>223</v>
      </c>
      <c r="C36" s="150">
        <v>1</v>
      </c>
      <c r="D36" s="150">
        <v>7</v>
      </c>
      <c r="E36" s="171" t="s">
        <v>174</v>
      </c>
      <c r="F36" s="153">
        <v>240</v>
      </c>
      <c r="G36" s="147">
        <v>300</v>
      </c>
    </row>
    <row r="37" spans="1:7" ht="15.75">
      <c r="A37" s="161" t="s">
        <v>36</v>
      </c>
      <c r="B37" s="148">
        <v>223</v>
      </c>
      <c r="C37" s="162">
        <v>1</v>
      </c>
      <c r="D37" s="163">
        <v>13</v>
      </c>
      <c r="E37" s="164" t="s">
        <v>1</v>
      </c>
      <c r="F37" s="165" t="s">
        <v>1</v>
      </c>
      <c r="G37" s="166">
        <f>G38+G42+G45</f>
        <v>195</v>
      </c>
    </row>
    <row r="38" spans="1:7" ht="31.5">
      <c r="A38" s="142" t="s">
        <v>120</v>
      </c>
      <c r="B38" s="148">
        <v>223</v>
      </c>
      <c r="C38" s="143">
        <v>1</v>
      </c>
      <c r="D38" s="144">
        <v>13</v>
      </c>
      <c r="E38" s="145" t="s">
        <v>121</v>
      </c>
      <c r="F38" s="146" t="s">
        <v>1</v>
      </c>
      <c r="G38" s="147">
        <f>G39</f>
        <v>38</v>
      </c>
    </row>
    <row r="39" spans="1:7" ht="47.25">
      <c r="A39" s="142" t="s">
        <v>131</v>
      </c>
      <c r="B39" s="148">
        <v>223</v>
      </c>
      <c r="C39" s="143">
        <v>1</v>
      </c>
      <c r="D39" s="144">
        <v>13</v>
      </c>
      <c r="E39" s="145" t="s">
        <v>132</v>
      </c>
      <c r="F39" s="146" t="s">
        <v>1</v>
      </c>
      <c r="G39" s="147">
        <f>G40</f>
        <v>38</v>
      </c>
    </row>
    <row r="40" spans="1:7" ht="31.5">
      <c r="A40" s="142" t="s">
        <v>6</v>
      </c>
      <c r="B40" s="167">
        <v>223</v>
      </c>
      <c r="C40" s="143">
        <v>1</v>
      </c>
      <c r="D40" s="144">
        <v>13</v>
      </c>
      <c r="E40" s="145" t="s">
        <v>132</v>
      </c>
      <c r="F40" s="146">
        <v>200</v>
      </c>
      <c r="G40" s="147">
        <f>G41</f>
        <v>38</v>
      </c>
    </row>
    <row r="41" spans="1:7" ht="47.25">
      <c r="A41" s="148" t="s">
        <v>127</v>
      </c>
      <c r="B41" s="148">
        <v>223</v>
      </c>
      <c r="C41" s="149">
        <v>1</v>
      </c>
      <c r="D41" s="150">
        <v>13</v>
      </c>
      <c r="E41" s="171" t="s">
        <v>132</v>
      </c>
      <c r="F41" s="153">
        <v>240</v>
      </c>
      <c r="G41" s="154">
        <v>38</v>
      </c>
    </row>
    <row r="42" spans="1:7" ht="31.5">
      <c r="A42" s="142" t="s">
        <v>162</v>
      </c>
      <c r="B42" s="148">
        <v>223</v>
      </c>
      <c r="C42" s="143">
        <v>1</v>
      </c>
      <c r="D42" s="144">
        <v>13</v>
      </c>
      <c r="E42" s="145" t="s">
        <v>163</v>
      </c>
      <c r="F42" s="146"/>
      <c r="G42" s="147">
        <f>G43</f>
        <v>155</v>
      </c>
    </row>
    <row r="43" spans="1:7" ht="31.5">
      <c r="A43" s="142" t="s">
        <v>6</v>
      </c>
      <c r="B43" s="148">
        <v>223</v>
      </c>
      <c r="C43" s="143">
        <v>1</v>
      </c>
      <c r="D43" s="144">
        <v>13</v>
      </c>
      <c r="E43" s="145" t="s">
        <v>163</v>
      </c>
      <c r="F43" s="146">
        <v>200</v>
      </c>
      <c r="G43" s="147">
        <f>G44</f>
        <v>155</v>
      </c>
    </row>
    <row r="44" spans="1:7" ht="47.25">
      <c r="A44" s="148" t="s">
        <v>127</v>
      </c>
      <c r="B44" s="148">
        <v>223</v>
      </c>
      <c r="C44" s="143">
        <v>1</v>
      </c>
      <c r="D44" s="144">
        <v>13</v>
      </c>
      <c r="E44" s="145" t="s">
        <v>163</v>
      </c>
      <c r="F44" s="146">
        <v>240</v>
      </c>
      <c r="G44" s="147">
        <v>155</v>
      </c>
    </row>
    <row r="45" spans="1:7" ht="31.5">
      <c r="A45" s="142" t="s">
        <v>191</v>
      </c>
      <c r="B45" s="148">
        <v>223</v>
      </c>
      <c r="C45" s="143">
        <v>1</v>
      </c>
      <c r="D45" s="144">
        <v>13</v>
      </c>
      <c r="E45" s="145" t="s">
        <v>163</v>
      </c>
      <c r="F45" s="146">
        <v>853</v>
      </c>
      <c r="G45" s="147">
        <v>2</v>
      </c>
    </row>
    <row r="46" spans="1:7" ht="31.5">
      <c r="A46" s="137" t="s">
        <v>34</v>
      </c>
      <c r="B46" s="148">
        <v>223</v>
      </c>
      <c r="C46" s="138">
        <v>2</v>
      </c>
      <c r="D46" s="139">
        <v>3</v>
      </c>
      <c r="E46" s="140" t="s">
        <v>1</v>
      </c>
      <c r="F46" s="141" t="s">
        <v>1</v>
      </c>
      <c r="G46" s="94">
        <f>G47</f>
        <v>69.7</v>
      </c>
    </row>
    <row r="47" spans="1:7" ht="31.5">
      <c r="A47" s="142" t="s">
        <v>129</v>
      </c>
      <c r="B47" s="148">
        <v>223</v>
      </c>
      <c r="C47" s="143">
        <v>2</v>
      </c>
      <c r="D47" s="144">
        <v>3</v>
      </c>
      <c r="E47" s="145" t="s">
        <v>121</v>
      </c>
      <c r="F47" s="146" t="s">
        <v>1</v>
      </c>
      <c r="G47" s="147">
        <f>G48</f>
        <v>69.7</v>
      </c>
    </row>
    <row r="48" spans="1:7" ht="94.5">
      <c r="A48" s="142" t="s">
        <v>133</v>
      </c>
      <c r="B48" s="148">
        <v>223</v>
      </c>
      <c r="C48" s="143">
        <v>2</v>
      </c>
      <c r="D48" s="144">
        <v>3</v>
      </c>
      <c r="E48" s="145" t="s">
        <v>134</v>
      </c>
      <c r="F48" s="146" t="s">
        <v>1</v>
      </c>
      <c r="G48" s="147">
        <f>G49+G51</f>
        <v>69.7</v>
      </c>
    </row>
    <row r="49" spans="1:7" ht="94.5">
      <c r="A49" s="142" t="s">
        <v>12</v>
      </c>
      <c r="B49" s="167">
        <v>223</v>
      </c>
      <c r="C49" s="143">
        <v>2</v>
      </c>
      <c r="D49" s="144">
        <v>3</v>
      </c>
      <c r="E49" s="145" t="s">
        <v>134</v>
      </c>
      <c r="F49" s="146">
        <v>100</v>
      </c>
      <c r="G49" s="147">
        <f>G50</f>
        <v>66.7</v>
      </c>
    </row>
    <row r="50" spans="1:7" ht="47.25">
      <c r="A50" s="142" t="s">
        <v>135</v>
      </c>
      <c r="B50" s="148">
        <v>223</v>
      </c>
      <c r="C50" s="143">
        <v>2</v>
      </c>
      <c r="D50" s="144">
        <v>3</v>
      </c>
      <c r="E50" s="145" t="s">
        <v>134</v>
      </c>
      <c r="F50" s="146">
        <v>120</v>
      </c>
      <c r="G50" s="147">
        <v>66.7</v>
      </c>
    </row>
    <row r="51" spans="1:7" ht="31.5">
      <c r="A51" s="142" t="s">
        <v>6</v>
      </c>
      <c r="B51" s="148">
        <v>223</v>
      </c>
      <c r="C51" s="143">
        <v>2</v>
      </c>
      <c r="D51" s="144">
        <v>3</v>
      </c>
      <c r="E51" s="145" t="s">
        <v>134</v>
      </c>
      <c r="F51" s="146">
        <v>200</v>
      </c>
      <c r="G51" s="147">
        <f>G52</f>
        <v>3</v>
      </c>
    </row>
    <row r="52" spans="1:7" ht="47.25">
      <c r="A52" s="142" t="s">
        <v>127</v>
      </c>
      <c r="B52" s="148">
        <v>223</v>
      </c>
      <c r="C52" s="143">
        <v>2</v>
      </c>
      <c r="D52" s="144">
        <v>3</v>
      </c>
      <c r="E52" s="145" t="s">
        <v>134</v>
      </c>
      <c r="F52" s="146">
        <v>240</v>
      </c>
      <c r="G52" s="147">
        <v>3</v>
      </c>
    </row>
    <row r="53" spans="1:7" ht="63">
      <c r="A53" s="137" t="s">
        <v>32</v>
      </c>
      <c r="B53" s="148">
        <v>223</v>
      </c>
      <c r="C53" s="138">
        <v>3</v>
      </c>
      <c r="D53" s="139">
        <v>9</v>
      </c>
      <c r="E53" s="140" t="s">
        <v>1</v>
      </c>
      <c r="F53" s="141" t="s">
        <v>1</v>
      </c>
      <c r="G53" s="94">
        <f>G54</f>
        <v>0</v>
      </c>
    </row>
    <row r="54" spans="1:7" ht="78.75">
      <c r="A54" s="142" t="s">
        <v>179</v>
      </c>
      <c r="B54" s="167">
        <v>223</v>
      </c>
      <c r="C54" s="143">
        <v>3</v>
      </c>
      <c r="D54" s="144">
        <v>9</v>
      </c>
      <c r="E54" s="145" t="s">
        <v>152</v>
      </c>
      <c r="F54" s="146" t="s">
        <v>1</v>
      </c>
      <c r="G54" s="147">
        <f>G55+G58</f>
        <v>0</v>
      </c>
    </row>
    <row r="55" spans="1:7" ht="63">
      <c r="A55" s="142" t="s">
        <v>136</v>
      </c>
      <c r="B55" s="148">
        <v>223</v>
      </c>
      <c r="C55" s="143">
        <v>3</v>
      </c>
      <c r="D55" s="144">
        <v>9</v>
      </c>
      <c r="E55" s="151" t="s">
        <v>151</v>
      </c>
      <c r="F55" s="146" t="s">
        <v>1</v>
      </c>
      <c r="G55" s="147">
        <f>G56</f>
        <v>0</v>
      </c>
    </row>
    <row r="56" spans="1:7" ht="31.5">
      <c r="A56" s="148" t="s">
        <v>6</v>
      </c>
      <c r="B56" s="148">
        <v>223</v>
      </c>
      <c r="C56" s="149">
        <v>3</v>
      </c>
      <c r="D56" s="150">
        <v>9</v>
      </c>
      <c r="E56" s="151" t="s">
        <v>151</v>
      </c>
      <c r="F56" s="153">
        <v>200</v>
      </c>
      <c r="G56" s="154">
        <f>G57</f>
        <v>0</v>
      </c>
    </row>
    <row r="57" spans="1:7" ht="47.25">
      <c r="A57" s="148" t="s">
        <v>127</v>
      </c>
      <c r="B57" s="148">
        <v>223</v>
      </c>
      <c r="C57" s="149">
        <v>3</v>
      </c>
      <c r="D57" s="150">
        <v>9</v>
      </c>
      <c r="E57" s="151" t="s">
        <v>151</v>
      </c>
      <c r="F57" s="153">
        <v>240</v>
      </c>
      <c r="G57" s="154">
        <v>0</v>
      </c>
    </row>
    <row r="58" spans="1:7" ht="47.25">
      <c r="A58" s="142" t="s">
        <v>137</v>
      </c>
      <c r="B58" s="148">
        <v>223</v>
      </c>
      <c r="C58" s="143">
        <v>3</v>
      </c>
      <c r="D58" s="144">
        <v>9</v>
      </c>
      <c r="E58" s="145" t="s">
        <v>153</v>
      </c>
      <c r="F58" s="146"/>
      <c r="G58" s="147">
        <f>G59</f>
        <v>0</v>
      </c>
    </row>
    <row r="59" spans="1:7" ht="31.5">
      <c r="A59" s="148" t="s">
        <v>6</v>
      </c>
      <c r="B59" s="148">
        <v>223</v>
      </c>
      <c r="C59" s="143">
        <v>3</v>
      </c>
      <c r="D59" s="144">
        <v>9</v>
      </c>
      <c r="E59" s="145" t="s">
        <v>153</v>
      </c>
      <c r="F59" s="146">
        <v>200</v>
      </c>
      <c r="G59" s="147">
        <f>G60</f>
        <v>0</v>
      </c>
    </row>
    <row r="60" spans="1:7" ht="47.25">
      <c r="A60" s="148" t="s">
        <v>127</v>
      </c>
      <c r="B60" s="167">
        <v>223</v>
      </c>
      <c r="C60" s="143">
        <v>3</v>
      </c>
      <c r="D60" s="144">
        <v>9</v>
      </c>
      <c r="E60" s="145" t="s">
        <v>153</v>
      </c>
      <c r="F60" s="146">
        <v>240</v>
      </c>
      <c r="G60" s="147">
        <v>0</v>
      </c>
    </row>
    <row r="61" spans="1:7" ht="15.75">
      <c r="A61" s="167" t="s">
        <v>119</v>
      </c>
      <c r="B61" s="148">
        <v>223</v>
      </c>
      <c r="C61" s="168">
        <v>4</v>
      </c>
      <c r="D61" s="169">
        <v>6</v>
      </c>
      <c r="E61" s="170" t="s">
        <v>1</v>
      </c>
      <c r="F61" s="152" t="s">
        <v>1</v>
      </c>
      <c r="G61" s="97">
        <f>G62</f>
        <v>86</v>
      </c>
    </row>
    <row r="62" spans="1:7" ht="31.5">
      <c r="A62" s="142" t="s">
        <v>138</v>
      </c>
      <c r="B62" s="148">
        <v>223</v>
      </c>
      <c r="C62" s="143">
        <v>4</v>
      </c>
      <c r="D62" s="144">
        <v>6</v>
      </c>
      <c r="E62" s="145" t="s">
        <v>139</v>
      </c>
      <c r="F62" s="146" t="s">
        <v>1</v>
      </c>
      <c r="G62" s="147">
        <f>G63+G65</f>
        <v>86</v>
      </c>
    </row>
    <row r="63" spans="1:7" ht="31.5">
      <c r="A63" s="142" t="s">
        <v>6</v>
      </c>
      <c r="B63" s="148">
        <v>223</v>
      </c>
      <c r="C63" s="143">
        <v>4</v>
      </c>
      <c r="D63" s="144">
        <v>6</v>
      </c>
      <c r="E63" s="145" t="s">
        <v>139</v>
      </c>
      <c r="F63" s="146">
        <v>200</v>
      </c>
      <c r="G63" s="147">
        <f>G64</f>
        <v>66</v>
      </c>
    </row>
    <row r="64" spans="1:7" ht="47.25">
      <c r="A64" s="148" t="s">
        <v>127</v>
      </c>
      <c r="B64" s="148">
        <v>223</v>
      </c>
      <c r="C64" s="149">
        <v>4</v>
      </c>
      <c r="D64" s="150">
        <v>6</v>
      </c>
      <c r="E64" s="171" t="s">
        <v>139</v>
      </c>
      <c r="F64" s="153">
        <v>240</v>
      </c>
      <c r="G64" s="154">
        <v>66</v>
      </c>
    </row>
    <row r="65" spans="1:7" ht="31.5">
      <c r="A65" s="155" t="s">
        <v>3</v>
      </c>
      <c r="B65" s="148">
        <v>223</v>
      </c>
      <c r="C65" s="149">
        <v>4</v>
      </c>
      <c r="D65" s="150">
        <v>6</v>
      </c>
      <c r="E65" s="151" t="s">
        <v>139</v>
      </c>
      <c r="F65" s="153">
        <v>800</v>
      </c>
      <c r="G65" s="154">
        <f>G66</f>
        <v>20</v>
      </c>
    </row>
    <row r="66" spans="1:7" ht="31.5">
      <c r="A66" s="148" t="s">
        <v>128</v>
      </c>
      <c r="B66" s="148">
        <v>223</v>
      </c>
      <c r="C66" s="149">
        <v>4</v>
      </c>
      <c r="D66" s="150">
        <v>6</v>
      </c>
      <c r="E66" s="151" t="s">
        <v>139</v>
      </c>
      <c r="F66" s="153">
        <v>850</v>
      </c>
      <c r="G66" s="154">
        <v>20</v>
      </c>
    </row>
    <row r="67" spans="1:7" ht="15.75">
      <c r="A67" s="167" t="s">
        <v>140</v>
      </c>
      <c r="B67" s="148">
        <v>223</v>
      </c>
      <c r="C67" s="168">
        <v>4</v>
      </c>
      <c r="D67" s="169">
        <v>9</v>
      </c>
      <c r="E67" s="170" t="s">
        <v>1</v>
      </c>
      <c r="F67" s="152" t="s">
        <v>1</v>
      </c>
      <c r="G67" s="97">
        <f>G68</f>
        <v>979</v>
      </c>
    </row>
    <row r="68" spans="1:7" ht="78.75">
      <c r="A68" s="142" t="s">
        <v>175</v>
      </c>
      <c r="B68" s="148">
        <v>223</v>
      </c>
      <c r="C68" s="143">
        <v>4</v>
      </c>
      <c r="D68" s="144">
        <v>9</v>
      </c>
      <c r="E68" s="145" t="s">
        <v>154</v>
      </c>
      <c r="F68" s="165"/>
      <c r="G68" s="166">
        <f>G69</f>
        <v>979</v>
      </c>
    </row>
    <row r="69" spans="1:7" ht="31.5">
      <c r="A69" s="142" t="s">
        <v>141</v>
      </c>
      <c r="B69" s="148">
        <v>223</v>
      </c>
      <c r="C69" s="143">
        <v>4</v>
      </c>
      <c r="D69" s="144">
        <v>9</v>
      </c>
      <c r="E69" s="145" t="s">
        <v>154</v>
      </c>
      <c r="F69" s="146" t="s">
        <v>1</v>
      </c>
      <c r="G69" s="147">
        <f>+G70</f>
        <v>979</v>
      </c>
    </row>
    <row r="70" spans="1:7" ht="47.25">
      <c r="A70" s="148" t="s">
        <v>150</v>
      </c>
      <c r="B70" s="148">
        <v>223</v>
      </c>
      <c r="C70" s="149">
        <v>4</v>
      </c>
      <c r="D70" s="150">
        <v>9</v>
      </c>
      <c r="E70" s="151" t="s">
        <v>171</v>
      </c>
      <c r="F70" s="153"/>
      <c r="G70" s="154">
        <f>G71</f>
        <v>979</v>
      </c>
    </row>
    <row r="71" spans="1:7" ht="31.5">
      <c r="A71" s="148" t="s">
        <v>6</v>
      </c>
      <c r="B71" s="148">
        <v>223</v>
      </c>
      <c r="C71" s="149">
        <v>4</v>
      </c>
      <c r="D71" s="150">
        <v>9</v>
      </c>
      <c r="E71" s="151" t="s">
        <v>171</v>
      </c>
      <c r="F71" s="153">
        <v>200</v>
      </c>
      <c r="G71" s="154">
        <f>G72</f>
        <v>979</v>
      </c>
    </row>
    <row r="72" spans="1:7" ht="47.25">
      <c r="A72" s="148" t="s">
        <v>127</v>
      </c>
      <c r="B72" s="148">
        <v>223</v>
      </c>
      <c r="C72" s="149">
        <v>4</v>
      </c>
      <c r="D72" s="150">
        <v>9</v>
      </c>
      <c r="E72" s="151" t="s">
        <v>171</v>
      </c>
      <c r="F72" s="153">
        <v>240</v>
      </c>
      <c r="G72" s="154">
        <v>979</v>
      </c>
    </row>
    <row r="73" spans="1:7" ht="15.75">
      <c r="A73" s="167" t="s">
        <v>30</v>
      </c>
      <c r="B73" s="148">
        <v>223</v>
      </c>
      <c r="C73" s="168">
        <v>5</v>
      </c>
      <c r="D73" s="169" t="s">
        <v>1</v>
      </c>
      <c r="E73" s="170" t="s">
        <v>1</v>
      </c>
      <c r="F73" s="152" t="s">
        <v>1</v>
      </c>
      <c r="G73" s="97">
        <f>+G74+G79</f>
        <v>1875.9</v>
      </c>
    </row>
    <row r="74" spans="1:7" ht="15.75">
      <c r="A74" s="161" t="s">
        <v>29</v>
      </c>
      <c r="B74" s="148">
        <v>223</v>
      </c>
      <c r="C74" s="156">
        <v>5</v>
      </c>
      <c r="D74" s="157">
        <v>2</v>
      </c>
      <c r="E74" s="172"/>
      <c r="F74" s="159" t="s">
        <v>1</v>
      </c>
      <c r="G74" s="160">
        <f>G75</f>
        <v>1562.2</v>
      </c>
    </row>
    <row r="75" spans="1:7" ht="63">
      <c r="A75" s="142" t="s">
        <v>176</v>
      </c>
      <c r="B75" s="148">
        <v>223</v>
      </c>
      <c r="C75" s="149">
        <v>5</v>
      </c>
      <c r="D75" s="150">
        <v>2</v>
      </c>
      <c r="E75" s="171" t="s">
        <v>155</v>
      </c>
      <c r="F75" s="153"/>
      <c r="G75" s="154">
        <f>G76</f>
        <v>1562.2</v>
      </c>
    </row>
    <row r="76" spans="1:7" ht="31.5">
      <c r="A76" s="142" t="s">
        <v>142</v>
      </c>
      <c r="B76" s="148">
        <v>223</v>
      </c>
      <c r="C76" s="149">
        <v>5</v>
      </c>
      <c r="D76" s="150">
        <v>2</v>
      </c>
      <c r="E76" s="151" t="s">
        <v>156</v>
      </c>
      <c r="F76" s="153"/>
      <c r="G76" s="154">
        <f>G77</f>
        <v>1562.2</v>
      </c>
    </row>
    <row r="77" spans="1:7" ht="31.5">
      <c r="A77" s="148" t="s">
        <v>6</v>
      </c>
      <c r="B77" s="148">
        <v>223</v>
      </c>
      <c r="C77" s="149">
        <v>5</v>
      </c>
      <c r="D77" s="150">
        <v>2</v>
      </c>
      <c r="E77" s="151" t="s">
        <v>156</v>
      </c>
      <c r="F77" s="153">
        <v>200</v>
      </c>
      <c r="G77" s="154">
        <f>G78</f>
        <v>1562.2</v>
      </c>
    </row>
    <row r="78" spans="1:7" ht="47.25">
      <c r="A78" s="148" t="s">
        <v>127</v>
      </c>
      <c r="B78" s="148">
        <v>223</v>
      </c>
      <c r="C78" s="149">
        <v>5</v>
      </c>
      <c r="D78" s="150">
        <v>2</v>
      </c>
      <c r="E78" s="151" t="s">
        <v>156</v>
      </c>
      <c r="F78" s="153">
        <v>240</v>
      </c>
      <c r="G78" s="154">
        <v>1562.2</v>
      </c>
    </row>
    <row r="79" spans="1:7" ht="15.75">
      <c r="A79" s="167" t="s">
        <v>28</v>
      </c>
      <c r="B79" s="148">
        <v>223</v>
      </c>
      <c r="C79" s="143">
        <v>5</v>
      </c>
      <c r="D79" s="144">
        <v>3</v>
      </c>
      <c r="E79" s="145"/>
      <c r="F79" s="146"/>
      <c r="G79" s="147">
        <f>G80</f>
        <v>313.7</v>
      </c>
    </row>
    <row r="80" spans="1:7" ht="63">
      <c r="A80" s="142" t="s">
        <v>178</v>
      </c>
      <c r="B80" s="148">
        <v>223</v>
      </c>
      <c r="C80" s="143">
        <v>5</v>
      </c>
      <c r="D80" s="144">
        <v>3</v>
      </c>
      <c r="E80" s="145" t="s">
        <v>157</v>
      </c>
      <c r="F80" s="146" t="s">
        <v>1</v>
      </c>
      <c r="G80" s="147">
        <f>+G81+G87+G84</f>
        <v>313.7</v>
      </c>
    </row>
    <row r="81" spans="1:7" ht="31.5">
      <c r="A81" s="142" t="s">
        <v>182</v>
      </c>
      <c r="B81" s="148">
        <v>223</v>
      </c>
      <c r="C81" s="149">
        <v>5</v>
      </c>
      <c r="D81" s="150">
        <v>3</v>
      </c>
      <c r="E81" s="145" t="s">
        <v>158</v>
      </c>
      <c r="F81" s="153"/>
      <c r="G81" s="154">
        <f>G82</f>
        <v>312.8</v>
      </c>
    </row>
    <row r="82" spans="1:7" ht="31.5">
      <c r="A82" s="148" t="s">
        <v>6</v>
      </c>
      <c r="B82" s="167">
        <v>223</v>
      </c>
      <c r="C82" s="149">
        <v>5</v>
      </c>
      <c r="D82" s="150">
        <v>3</v>
      </c>
      <c r="E82" s="145" t="s">
        <v>158</v>
      </c>
      <c r="F82" s="153">
        <v>200</v>
      </c>
      <c r="G82" s="154">
        <f>G83</f>
        <v>312.8</v>
      </c>
    </row>
    <row r="83" spans="1:7" ht="47.25">
      <c r="A83" s="148" t="s">
        <v>127</v>
      </c>
      <c r="B83" s="148">
        <v>223</v>
      </c>
      <c r="C83" s="149">
        <v>5</v>
      </c>
      <c r="D83" s="150">
        <v>3</v>
      </c>
      <c r="E83" s="151" t="s">
        <v>158</v>
      </c>
      <c r="F83" s="153">
        <v>240</v>
      </c>
      <c r="G83" s="154">
        <v>312.8</v>
      </c>
    </row>
    <row r="84" spans="1:7" ht="47.25">
      <c r="A84" s="148" t="s">
        <v>180</v>
      </c>
      <c r="B84" s="148">
        <v>223</v>
      </c>
      <c r="C84" s="149">
        <v>5</v>
      </c>
      <c r="D84" s="150">
        <v>3</v>
      </c>
      <c r="E84" s="151" t="s">
        <v>159</v>
      </c>
      <c r="F84" s="153"/>
      <c r="G84" s="154">
        <f>G85</f>
        <v>0.9</v>
      </c>
    </row>
    <row r="85" spans="1:7" ht="31.5">
      <c r="A85" s="148" t="s">
        <v>6</v>
      </c>
      <c r="B85" s="148">
        <v>223</v>
      </c>
      <c r="C85" s="156">
        <v>5</v>
      </c>
      <c r="D85" s="157">
        <v>3</v>
      </c>
      <c r="E85" s="151" t="s">
        <v>159</v>
      </c>
      <c r="F85" s="159">
        <v>200</v>
      </c>
      <c r="G85" s="154">
        <f>G86</f>
        <v>0.9</v>
      </c>
    </row>
    <row r="86" spans="1:7" ht="47.25">
      <c r="A86" s="148" t="s">
        <v>127</v>
      </c>
      <c r="B86" s="148">
        <v>223</v>
      </c>
      <c r="C86" s="149">
        <v>5</v>
      </c>
      <c r="D86" s="150">
        <v>3</v>
      </c>
      <c r="E86" s="151" t="s">
        <v>159</v>
      </c>
      <c r="F86" s="153">
        <v>240</v>
      </c>
      <c r="G86" s="154">
        <v>0.9</v>
      </c>
    </row>
    <row r="87" spans="1:7" ht="47.25">
      <c r="A87" s="148" t="s">
        <v>181</v>
      </c>
      <c r="B87" s="167">
        <v>223</v>
      </c>
      <c r="C87" s="149">
        <v>5</v>
      </c>
      <c r="D87" s="150">
        <v>3</v>
      </c>
      <c r="E87" s="151" t="s">
        <v>160</v>
      </c>
      <c r="F87" s="153"/>
      <c r="G87" s="97">
        <f>G88</f>
        <v>0</v>
      </c>
    </row>
    <row r="88" spans="1:7" ht="31.5">
      <c r="A88" s="148" t="s">
        <v>6</v>
      </c>
      <c r="B88" s="167">
        <v>223</v>
      </c>
      <c r="C88" s="156">
        <v>5</v>
      </c>
      <c r="D88" s="157">
        <v>3</v>
      </c>
      <c r="E88" s="151" t="s">
        <v>160</v>
      </c>
      <c r="F88" s="159">
        <v>200</v>
      </c>
      <c r="G88" s="160">
        <f>G89</f>
        <v>0</v>
      </c>
    </row>
    <row r="89" spans="1:7" ht="47.25">
      <c r="A89" s="148" t="s">
        <v>127</v>
      </c>
      <c r="B89" s="148">
        <v>223</v>
      </c>
      <c r="C89" s="149">
        <v>5</v>
      </c>
      <c r="D89" s="150">
        <v>3</v>
      </c>
      <c r="E89" s="151" t="s">
        <v>160</v>
      </c>
      <c r="F89" s="153">
        <v>240</v>
      </c>
      <c r="G89" s="154">
        <v>0</v>
      </c>
    </row>
    <row r="90" spans="1:7" ht="15.75">
      <c r="A90" s="184" t="s">
        <v>24</v>
      </c>
      <c r="B90" s="148">
        <v>223</v>
      </c>
      <c r="C90" s="185">
        <v>8</v>
      </c>
      <c r="D90" s="186">
        <v>1</v>
      </c>
      <c r="E90" s="187" t="s">
        <v>1</v>
      </c>
      <c r="F90" s="188" t="s">
        <v>1</v>
      </c>
      <c r="G90" s="189">
        <f>G91+G100+G98</f>
        <v>2660.2</v>
      </c>
    </row>
    <row r="91" spans="1:7" ht="63">
      <c r="A91" s="142" t="s">
        <v>177</v>
      </c>
      <c r="B91" s="148">
        <v>223</v>
      </c>
      <c r="C91" s="179">
        <v>8</v>
      </c>
      <c r="D91" s="180">
        <v>1</v>
      </c>
      <c r="E91" s="145" t="s">
        <v>161</v>
      </c>
      <c r="F91" s="181"/>
      <c r="G91" s="182">
        <f>G92+G94+G96</f>
        <v>2287.6</v>
      </c>
    </row>
    <row r="92" spans="1:7" ht="94.5">
      <c r="A92" s="142" t="s">
        <v>12</v>
      </c>
      <c r="B92" s="148">
        <v>223</v>
      </c>
      <c r="C92" s="179">
        <v>8</v>
      </c>
      <c r="D92" s="180">
        <v>1</v>
      </c>
      <c r="E92" s="145" t="s">
        <v>161</v>
      </c>
      <c r="F92" s="181">
        <v>100</v>
      </c>
      <c r="G92" s="182">
        <f>G93</f>
        <v>1277.7</v>
      </c>
    </row>
    <row r="93" spans="1:7" ht="31.5">
      <c r="A93" s="142" t="s">
        <v>147</v>
      </c>
      <c r="B93" s="148">
        <v>223</v>
      </c>
      <c r="C93" s="179">
        <v>8</v>
      </c>
      <c r="D93" s="180">
        <v>1</v>
      </c>
      <c r="E93" s="145" t="s">
        <v>161</v>
      </c>
      <c r="F93" s="181">
        <v>110</v>
      </c>
      <c r="G93" s="182">
        <v>1277.7</v>
      </c>
    </row>
    <row r="94" spans="1:7" ht="31.5">
      <c r="A94" s="183" t="s">
        <v>6</v>
      </c>
      <c r="B94" s="148">
        <v>223</v>
      </c>
      <c r="C94" s="191">
        <v>8</v>
      </c>
      <c r="D94" s="192">
        <v>1</v>
      </c>
      <c r="E94" s="145" t="s">
        <v>161</v>
      </c>
      <c r="F94" s="193">
        <v>200</v>
      </c>
      <c r="G94" s="194">
        <f>G95</f>
        <v>996.5</v>
      </c>
    </row>
    <row r="95" spans="1:7" ht="47.25">
      <c r="A95" s="148" t="s">
        <v>127</v>
      </c>
      <c r="B95" s="148">
        <v>223</v>
      </c>
      <c r="C95" s="179">
        <v>8</v>
      </c>
      <c r="D95" s="180">
        <v>1</v>
      </c>
      <c r="E95" s="145" t="s">
        <v>161</v>
      </c>
      <c r="F95" s="181">
        <v>240</v>
      </c>
      <c r="G95" s="182">
        <v>996.5</v>
      </c>
    </row>
    <row r="96" spans="1:7" ht="31.5">
      <c r="A96" s="142" t="s">
        <v>3</v>
      </c>
      <c r="B96" s="167">
        <v>223</v>
      </c>
      <c r="C96" s="179">
        <v>8</v>
      </c>
      <c r="D96" s="180">
        <v>1</v>
      </c>
      <c r="E96" s="145" t="s">
        <v>161</v>
      </c>
      <c r="F96" s="181">
        <v>800</v>
      </c>
      <c r="G96" s="182">
        <f>G97</f>
        <v>13.4</v>
      </c>
    </row>
    <row r="97" spans="1:7" ht="31.5">
      <c r="A97" s="203" t="s">
        <v>128</v>
      </c>
      <c r="B97" s="148">
        <v>223</v>
      </c>
      <c r="C97" s="192">
        <v>8</v>
      </c>
      <c r="D97" s="192">
        <v>1</v>
      </c>
      <c r="E97" s="171" t="s">
        <v>161</v>
      </c>
      <c r="F97" s="193">
        <v>850</v>
      </c>
      <c r="G97" s="194">
        <v>13.4</v>
      </c>
    </row>
    <row r="98" spans="1:7" ht="94.5">
      <c r="A98" s="142" t="s">
        <v>193</v>
      </c>
      <c r="B98" s="148">
        <v>223</v>
      </c>
      <c r="C98" s="191">
        <v>8</v>
      </c>
      <c r="D98" s="192">
        <v>1</v>
      </c>
      <c r="E98" s="145" t="s">
        <v>194</v>
      </c>
      <c r="F98" s="193"/>
      <c r="G98" s="194">
        <f>G99</f>
        <v>65</v>
      </c>
    </row>
    <row r="99" spans="1:7" ht="47.25">
      <c r="A99" s="148" t="s">
        <v>127</v>
      </c>
      <c r="B99" s="148">
        <v>223</v>
      </c>
      <c r="C99" s="191">
        <v>8</v>
      </c>
      <c r="D99" s="192">
        <v>1</v>
      </c>
      <c r="E99" s="145" t="s">
        <v>194</v>
      </c>
      <c r="F99" s="193">
        <v>240</v>
      </c>
      <c r="G99" s="194">
        <v>65</v>
      </c>
    </row>
    <row r="100" spans="1:7" ht="31.5">
      <c r="A100" s="142" t="s">
        <v>144</v>
      </c>
      <c r="B100" s="148">
        <v>223</v>
      </c>
      <c r="C100" s="179">
        <v>8</v>
      </c>
      <c r="D100" s="180">
        <v>1</v>
      </c>
      <c r="E100" s="145" t="s">
        <v>130</v>
      </c>
      <c r="F100" s="181"/>
      <c r="G100" s="182">
        <f>G101</f>
        <v>307.60000000000002</v>
      </c>
    </row>
    <row r="101" spans="1:7" ht="31.5">
      <c r="A101" s="142" t="s">
        <v>83</v>
      </c>
      <c r="B101" s="148">
        <v>223</v>
      </c>
      <c r="C101" s="179">
        <v>8</v>
      </c>
      <c r="D101" s="180">
        <v>1</v>
      </c>
      <c r="E101" s="145" t="s">
        <v>130</v>
      </c>
      <c r="F101" s="181">
        <v>500</v>
      </c>
      <c r="G101" s="182">
        <f>G102</f>
        <v>307.60000000000002</v>
      </c>
    </row>
    <row r="102" spans="1:7" ht="78.75">
      <c r="A102" s="142" t="s">
        <v>145</v>
      </c>
      <c r="B102" s="148">
        <v>223</v>
      </c>
      <c r="C102" s="191">
        <v>8</v>
      </c>
      <c r="D102" s="192">
        <v>1</v>
      </c>
      <c r="E102" s="145" t="s">
        <v>130</v>
      </c>
      <c r="F102" s="193">
        <v>540</v>
      </c>
      <c r="G102" s="194">
        <v>307.60000000000002</v>
      </c>
    </row>
    <row r="103" spans="1:7" ht="15.75">
      <c r="A103" s="173" t="s">
        <v>20</v>
      </c>
      <c r="B103" s="148">
        <v>223</v>
      </c>
      <c r="C103" s="174">
        <v>10</v>
      </c>
      <c r="D103" s="175">
        <v>1</v>
      </c>
      <c r="E103" s="176" t="s">
        <v>1</v>
      </c>
      <c r="F103" s="177" t="s">
        <v>1</v>
      </c>
      <c r="G103" s="178">
        <f>G104</f>
        <v>130.30000000000001</v>
      </c>
    </row>
    <row r="104" spans="1:7" ht="31.5">
      <c r="A104" s="190" t="s">
        <v>143</v>
      </c>
      <c r="B104" s="148">
        <v>223</v>
      </c>
      <c r="C104" s="195">
        <v>10</v>
      </c>
      <c r="D104" s="196">
        <v>1</v>
      </c>
      <c r="E104" s="158" t="s">
        <v>121</v>
      </c>
      <c r="F104" s="197" t="s">
        <v>1</v>
      </c>
      <c r="G104" s="198">
        <f>G105</f>
        <v>130.30000000000001</v>
      </c>
    </row>
    <row r="105" spans="1:7" ht="47.25">
      <c r="A105" s="190" t="s">
        <v>19</v>
      </c>
      <c r="B105" s="148">
        <v>223</v>
      </c>
      <c r="C105" s="179">
        <v>10</v>
      </c>
      <c r="D105" s="180">
        <v>1</v>
      </c>
      <c r="E105" s="145" t="s">
        <v>149</v>
      </c>
      <c r="F105" s="181" t="s">
        <v>1</v>
      </c>
      <c r="G105" s="182">
        <f>G106</f>
        <v>130.30000000000001</v>
      </c>
    </row>
    <row r="106" spans="1:7" ht="31.5">
      <c r="A106" s="183" t="s">
        <v>16</v>
      </c>
      <c r="B106" s="148">
        <v>223</v>
      </c>
      <c r="C106" s="191">
        <v>10</v>
      </c>
      <c r="D106" s="192">
        <v>1</v>
      </c>
      <c r="E106" s="145" t="s">
        <v>149</v>
      </c>
      <c r="F106" s="193">
        <v>300</v>
      </c>
      <c r="G106" s="194">
        <f>G107</f>
        <v>130.30000000000001</v>
      </c>
    </row>
    <row r="107" spans="1:7" ht="31.5">
      <c r="A107" s="183" t="s">
        <v>146</v>
      </c>
      <c r="B107" s="148">
        <v>223</v>
      </c>
      <c r="C107" s="191">
        <v>10</v>
      </c>
      <c r="D107" s="192">
        <v>1</v>
      </c>
      <c r="E107" s="151" t="s">
        <v>149</v>
      </c>
      <c r="F107" s="193">
        <v>310</v>
      </c>
      <c r="G107" s="194">
        <v>130.30000000000001</v>
      </c>
    </row>
    <row r="108" spans="1:7" ht="15.75">
      <c r="A108" s="199" t="s">
        <v>0</v>
      </c>
      <c r="B108" s="148">
        <v>223</v>
      </c>
      <c r="C108" s="199"/>
      <c r="D108" s="199"/>
      <c r="E108" s="200"/>
      <c r="F108" s="201"/>
      <c r="G108" s="178">
        <f>G9+G46+G53+G61+G67+G73+G90+G103</f>
        <v>8657.0999999999985</v>
      </c>
    </row>
  </sheetData>
  <mergeCells count="4">
    <mergeCell ref="A1:G1"/>
    <mergeCell ref="D2:G2"/>
    <mergeCell ref="A6:G6"/>
    <mergeCell ref="A4:G4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J109"/>
  <sheetViews>
    <sheetView showGridLines="0" tabSelected="1" topLeftCell="A100" zoomScaleSheetLayoutView="100" workbookViewId="0">
      <selection sqref="A1:F107"/>
    </sheetView>
  </sheetViews>
  <sheetFormatPr defaultColWidth="7.85546875" defaultRowHeight="12.75"/>
  <cols>
    <col min="1" max="1" width="52.7109375" style="6" customWidth="1"/>
    <col min="2" max="2" width="5" style="6" customWidth="1"/>
    <col min="3" max="3" width="5.140625" style="6" customWidth="1"/>
    <col min="4" max="4" width="12.5703125" style="6" customWidth="1"/>
    <col min="5" max="5" width="6.42578125" style="6" customWidth="1"/>
    <col min="6" max="6" width="13" style="6" customWidth="1"/>
    <col min="7" max="110" width="7.85546875" style="6" hidden="1" customWidth="1"/>
    <col min="111" max="111" width="0" style="6" hidden="1" customWidth="1"/>
    <col min="112" max="16384" width="7.85546875" style="6"/>
  </cols>
  <sheetData>
    <row r="1" spans="1:114" ht="12.75" customHeight="1">
      <c r="A1" s="2"/>
      <c r="B1" s="2"/>
      <c r="C1" s="2"/>
      <c r="D1" s="3"/>
      <c r="E1" s="4" t="s">
        <v>110</v>
      </c>
      <c r="F1" s="5"/>
    </row>
    <row r="2" spans="1:114" ht="30" customHeight="1">
      <c r="A2" s="205"/>
      <c r="B2" s="266" t="s">
        <v>164</v>
      </c>
      <c r="C2" s="266"/>
      <c r="D2" s="266"/>
      <c r="E2" s="266"/>
      <c r="F2" s="266"/>
    </row>
    <row r="3" spans="1:114" ht="15.75" hidden="1" customHeight="1">
      <c r="A3" s="244"/>
      <c r="B3" s="244"/>
      <c r="C3" s="244"/>
      <c r="D3" s="244"/>
      <c r="E3" s="4"/>
      <c r="F3" s="5"/>
    </row>
    <row r="4" spans="1:114" ht="63" customHeight="1">
      <c r="A4" s="267" t="s">
        <v>165</v>
      </c>
      <c r="B4" s="267"/>
      <c r="C4" s="267"/>
      <c r="D4" s="267"/>
      <c r="E4" s="267"/>
      <c r="F4" s="267"/>
    </row>
    <row r="5" spans="1:114" ht="63" customHeight="1">
      <c r="A5" s="268" t="s">
        <v>166</v>
      </c>
      <c r="B5" s="268"/>
      <c r="C5" s="268"/>
      <c r="D5" s="268"/>
      <c r="E5" s="268"/>
      <c r="F5" s="268"/>
    </row>
    <row r="6" spans="1:114" ht="15.75" customHeight="1">
      <c r="A6" s="2"/>
      <c r="B6" s="2"/>
      <c r="C6" s="2"/>
      <c r="D6" s="204"/>
      <c r="E6" s="244" t="s">
        <v>51</v>
      </c>
      <c r="F6" s="244"/>
    </row>
    <row r="7" spans="1:114" ht="12.75" customHeight="1">
      <c r="A7" s="2"/>
      <c r="B7" s="2"/>
      <c r="C7" s="2"/>
      <c r="D7" s="204"/>
      <c r="E7" s="244"/>
      <c r="F7" s="244"/>
    </row>
    <row r="8" spans="1:114" ht="32.25" customHeight="1">
      <c r="A8" s="206" t="s">
        <v>50</v>
      </c>
      <c r="B8" s="207" t="s">
        <v>49</v>
      </c>
      <c r="C8" s="206" t="s">
        <v>48</v>
      </c>
      <c r="D8" s="208" t="s">
        <v>47</v>
      </c>
      <c r="E8" s="206" t="s">
        <v>46</v>
      </c>
      <c r="F8" s="206" t="s">
        <v>45</v>
      </c>
    </row>
    <row r="9" spans="1:114" ht="15.75">
      <c r="A9" s="137" t="s">
        <v>44</v>
      </c>
      <c r="B9" s="138">
        <v>1</v>
      </c>
      <c r="C9" s="139" t="s">
        <v>1</v>
      </c>
      <c r="D9" s="140" t="s">
        <v>1</v>
      </c>
      <c r="E9" s="141" t="s">
        <v>1</v>
      </c>
      <c r="F9" s="94">
        <f>F10+F15+F28+F37+F32</f>
        <v>2856</v>
      </c>
      <c r="DJ9" s="6" t="s">
        <v>97</v>
      </c>
    </row>
    <row r="10" spans="1:114" ht="47.25">
      <c r="A10" s="137" t="s">
        <v>43</v>
      </c>
      <c r="B10" s="138">
        <v>1</v>
      </c>
      <c r="C10" s="139">
        <v>2</v>
      </c>
      <c r="D10" s="140" t="s">
        <v>1</v>
      </c>
      <c r="E10" s="141" t="s">
        <v>1</v>
      </c>
      <c r="F10" s="94">
        <f>F11</f>
        <v>464.3</v>
      </c>
      <c r="DI10" s="6" t="s">
        <v>97</v>
      </c>
    </row>
    <row r="11" spans="1:114" ht="15.75">
      <c r="A11" s="142" t="s">
        <v>120</v>
      </c>
      <c r="B11" s="143">
        <v>1</v>
      </c>
      <c r="C11" s="144">
        <v>2</v>
      </c>
      <c r="D11" s="145" t="s">
        <v>121</v>
      </c>
      <c r="E11" s="146" t="s">
        <v>1</v>
      </c>
      <c r="F11" s="147">
        <f>F12</f>
        <v>464.3</v>
      </c>
    </row>
    <row r="12" spans="1:114" ht="15.75">
      <c r="A12" s="142" t="s">
        <v>122</v>
      </c>
      <c r="B12" s="143">
        <v>1</v>
      </c>
      <c r="C12" s="144">
        <v>2</v>
      </c>
      <c r="D12" s="145" t="s">
        <v>123</v>
      </c>
      <c r="E12" s="146" t="s">
        <v>1</v>
      </c>
      <c r="F12" s="147">
        <f>F13</f>
        <v>464.3</v>
      </c>
    </row>
    <row r="13" spans="1:114" ht="78.75">
      <c r="A13" s="142" t="s">
        <v>12</v>
      </c>
      <c r="B13" s="143">
        <v>1</v>
      </c>
      <c r="C13" s="144">
        <v>2</v>
      </c>
      <c r="D13" s="145" t="s">
        <v>123</v>
      </c>
      <c r="E13" s="146">
        <v>100</v>
      </c>
      <c r="F13" s="147">
        <f>F14</f>
        <v>464.3</v>
      </c>
    </row>
    <row r="14" spans="1:114" ht="31.5">
      <c r="A14" s="142" t="s">
        <v>11</v>
      </c>
      <c r="B14" s="143">
        <v>1</v>
      </c>
      <c r="C14" s="144">
        <v>2</v>
      </c>
      <c r="D14" s="145" t="s">
        <v>123</v>
      </c>
      <c r="E14" s="146">
        <v>120</v>
      </c>
      <c r="F14" s="147">
        <v>464.3</v>
      </c>
    </row>
    <row r="15" spans="1:114" ht="63">
      <c r="A15" s="202" t="s">
        <v>41</v>
      </c>
      <c r="B15" s="169">
        <v>1</v>
      </c>
      <c r="C15" s="169">
        <v>4</v>
      </c>
      <c r="D15" s="209" t="s">
        <v>1</v>
      </c>
      <c r="E15" s="152" t="s">
        <v>1</v>
      </c>
      <c r="F15" s="97">
        <f>F16</f>
        <v>1875.7999999999997</v>
      </c>
    </row>
    <row r="16" spans="1:114" ht="15.75">
      <c r="A16" s="148" t="s">
        <v>120</v>
      </c>
      <c r="B16" s="149">
        <v>1</v>
      </c>
      <c r="C16" s="150">
        <v>4</v>
      </c>
      <c r="D16" s="151" t="s">
        <v>121</v>
      </c>
      <c r="E16" s="152"/>
      <c r="F16" s="97">
        <f>F17+F20+F25+F23</f>
        <v>1875.7999999999997</v>
      </c>
    </row>
    <row r="17" spans="1:114" ht="31.5">
      <c r="A17" s="142" t="s">
        <v>124</v>
      </c>
      <c r="B17" s="143">
        <v>1</v>
      </c>
      <c r="C17" s="144">
        <v>4</v>
      </c>
      <c r="D17" s="145" t="s">
        <v>123</v>
      </c>
      <c r="E17" s="146"/>
      <c r="F17" s="147">
        <f>F18</f>
        <v>1273.3</v>
      </c>
    </row>
    <row r="18" spans="1:114" ht="78.75">
      <c r="A18" s="142" t="s">
        <v>12</v>
      </c>
      <c r="B18" s="143">
        <v>1</v>
      </c>
      <c r="C18" s="144">
        <v>4</v>
      </c>
      <c r="D18" s="145" t="s">
        <v>123</v>
      </c>
      <c r="E18" s="146">
        <v>100</v>
      </c>
      <c r="F18" s="147">
        <f>F19</f>
        <v>1273.3</v>
      </c>
    </row>
    <row r="19" spans="1:114" ht="31.5">
      <c r="A19" s="142" t="s">
        <v>11</v>
      </c>
      <c r="B19" s="143">
        <v>1</v>
      </c>
      <c r="C19" s="144">
        <v>4</v>
      </c>
      <c r="D19" s="145" t="s">
        <v>123</v>
      </c>
      <c r="E19" s="146">
        <v>120</v>
      </c>
      <c r="F19" s="147">
        <v>1273.3</v>
      </c>
    </row>
    <row r="20" spans="1:114" ht="31.5">
      <c r="A20" s="148" t="s">
        <v>125</v>
      </c>
      <c r="B20" s="149">
        <v>1</v>
      </c>
      <c r="C20" s="150">
        <v>4</v>
      </c>
      <c r="D20" s="151" t="s">
        <v>126</v>
      </c>
      <c r="E20" s="153" t="s">
        <v>1</v>
      </c>
      <c r="F20" s="154">
        <f>F21</f>
        <v>571.29999999999995</v>
      </c>
    </row>
    <row r="21" spans="1:114" ht="31.5">
      <c r="A21" s="142" t="s">
        <v>6</v>
      </c>
      <c r="B21" s="143">
        <v>1</v>
      </c>
      <c r="C21" s="144">
        <v>4</v>
      </c>
      <c r="D21" s="145" t="s">
        <v>126</v>
      </c>
      <c r="E21" s="146">
        <v>200</v>
      </c>
      <c r="F21" s="147">
        <f>F22</f>
        <v>571.29999999999995</v>
      </c>
    </row>
    <row r="22" spans="1:114" ht="47.25">
      <c r="A22" s="148" t="s">
        <v>127</v>
      </c>
      <c r="B22" s="149">
        <v>1</v>
      </c>
      <c r="C22" s="150">
        <v>4</v>
      </c>
      <c r="D22" s="151" t="s">
        <v>126</v>
      </c>
      <c r="E22" s="153">
        <v>240</v>
      </c>
      <c r="F22" s="154">
        <v>571.29999999999995</v>
      </c>
    </row>
    <row r="23" spans="1:114" ht="15.75">
      <c r="A23" s="155" t="s">
        <v>3</v>
      </c>
      <c r="B23" s="156">
        <v>1</v>
      </c>
      <c r="C23" s="157">
        <v>4</v>
      </c>
      <c r="D23" s="158" t="s">
        <v>126</v>
      </c>
      <c r="E23" s="159">
        <v>800</v>
      </c>
      <c r="F23" s="160">
        <f>F24</f>
        <v>31.1</v>
      </c>
    </row>
    <row r="24" spans="1:114" ht="15.75">
      <c r="A24" s="148" t="s">
        <v>128</v>
      </c>
      <c r="B24" s="149">
        <v>1</v>
      </c>
      <c r="C24" s="150">
        <v>4</v>
      </c>
      <c r="D24" s="151" t="s">
        <v>126</v>
      </c>
      <c r="E24" s="153">
        <v>850</v>
      </c>
      <c r="F24" s="154">
        <v>31.1</v>
      </c>
      <c r="DJ24" s="6" t="s">
        <v>97</v>
      </c>
    </row>
    <row r="25" spans="1:114" ht="31.5">
      <c r="A25" s="203" t="s">
        <v>148</v>
      </c>
      <c r="B25" s="150">
        <v>1</v>
      </c>
      <c r="C25" s="150">
        <v>4</v>
      </c>
      <c r="D25" s="171" t="s">
        <v>170</v>
      </c>
      <c r="E25" s="153"/>
      <c r="F25" s="154">
        <f>F26</f>
        <v>0.1</v>
      </c>
    </row>
    <row r="26" spans="1:114" ht="31.5">
      <c r="A26" s="142" t="s">
        <v>6</v>
      </c>
      <c r="B26" s="150">
        <v>1</v>
      </c>
      <c r="C26" s="150">
        <v>4</v>
      </c>
      <c r="D26" s="171" t="s">
        <v>170</v>
      </c>
      <c r="E26" s="153">
        <v>200</v>
      </c>
      <c r="F26" s="154">
        <f>F27</f>
        <v>0.1</v>
      </c>
    </row>
    <row r="27" spans="1:114" ht="47.25">
      <c r="A27" s="148" t="s">
        <v>127</v>
      </c>
      <c r="B27" s="150">
        <v>1</v>
      </c>
      <c r="C27" s="150">
        <v>4</v>
      </c>
      <c r="D27" s="171" t="s">
        <v>170</v>
      </c>
      <c r="E27" s="153">
        <v>240</v>
      </c>
      <c r="F27" s="154">
        <v>0.1</v>
      </c>
    </row>
    <row r="28" spans="1:114" ht="47.25">
      <c r="A28" s="161" t="s">
        <v>40</v>
      </c>
      <c r="B28" s="162">
        <v>1</v>
      </c>
      <c r="C28" s="163">
        <v>6</v>
      </c>
      <c r="D28" s="164" t="s">
        <v>1</v>
      </c>
      <c r="E28" s="165" t="s">
        <v>1</v>
      </c>
      <c r="F28" s="166">
        <f>F29</f>
        <v>20.9</v>
      </c>
    </row>
    <row r="29" spans="1:114" ht="15.75">
      <c r="A29" s="148" t="s">
        <v>129</v>
      </c>
      <c r="B29" s="149">
        <v>1</v>
      </c>
      <c r="C29" s="150">
        <v>6</v>
      </c>
      <c r="D29" s="151" t="s">
        <v>121</v>
      </c>
      <c r="E29" s="153" t="s">
        <v>1</v>
      </c>
      <c r="F29" s="154">
        <f>F30</f>
        <v>20.9</v>
      </c>
    </row>
    <row r="30" spans="1:114" ht="15.75">
      <c r="A30" s="142" t="s">
        <v>83</v>
      </c>
      <c r="B30" s="143">
        <v>1</v>
      </c>
      <c r="C30" s="144">
        <v>6</v>
      </c>
      <c r="D30" s="145" t="s">
        <v>130</v>
      </c>
      <c r="E30" s="146">
        <v>500</v>
      </c>
      <c r="F30" s="147">
        <f>F31</f>
        <v>20.9</v>
      </c>
    </row>
    <row r="31" spans="1:114" ht="15.75">
      <c r="A31" s="142" t="s">
        <v>2</v>
      </c>
      <c r="B31" s="143">
        <v>1</v>
      </c>
      <c r="C31" s="144">
        <v>6</v>
      </c>
      <c r="D31" s="145" t="s">
        <v>130</v>
      </c>
      <c r="E31" s="146">
        <v>540</v>
      </c>
      <c r="F31" s="147">
        <v>20.9</v>
      </c>
    </row>
    <row r="32" spans="1:114" ht="31.5">
      <c r="A32" s="202" t="s">
        <v>167</v>
      </c>
      <c r="B32" s="169">
        <v>1</v>
      </c>
      <c r="C32" s="169">
        <v>7</v>
      </c>
      <c r="D32" s="209" t="s">
        <v>1</v>
      </c>
      <c r="E32" s="146"/>
      <c r="F32" s="94">
        <f>F33</f>
        <v>300</v>
      </c>
    </row>
    <row r="33" spans="1:6" ht="15.75">
      <c r="A33" s="203" t="s">
        <v>172</v>
      </c>
      <c r="B33" s="150">
        <v>1</v>
      </c>
      <c r="C33" s="150">
        <v>7</v>
      </c>
      <c r="D33" s="171" t="s">
        <v>121</v>
      </c>
      <c r="E33" s="146"/>
      <c r="F33" s="147">
        <f>F34</f>
        <v>300</v>
      </c>
    </row>
    <row r="34" spans="1:6" ht="31.5">
      <c r="A34" s="203" t="s">
        <v>173</v>
      </c>
      <c r="B34" s="150">
        <v>1</v>
      </c>
      <c r="C34" s="150">
        <v>7</v>
      </c>
      <c r="D34" s="171" t="s">
        <v>174</v>
      </c>
      <c r="E34" s="153" t="s">
        <v>1</v>
      </c>
      <c r="F34" s="147">
        <f>F35</f>
        <v>300</v>
      </c>
    </row>
    <row r="35" spans="1:6" ht="31.5">
      <c r="A35" s="203" t="s">
        <v>6</v>
      </c>
      <c r="B35" s="150">
        <v>1</v>
      </c>
      <c r="C35" s="150">
        <v>7</v>
      </c>
      <c r="D35" s="171" t="s">
        <v>174</v>
      </c>
      <c r="E35" s="153">
        <v>200</v>
      </c>
      <c r="F35" s="147">
        <f>F36</f>
        <v>300</v>
      </c>
    </row>
    <row r="36" spans="1:6" ht="47.25">
      <c r="A36" s="203" t="s">
        <v>127</v>
      </c>
      <c r="B36" s="150">
        <v>1</v>
      </c>
      <c r="C36" s="150">
        <v>7</v>
      </c>
      <c r="D36" s="171" t="s">
        <v>174</v>
      </c>
      <c r="E36" s="153">
        <v>240</v>
      </c>
      <c r="F36" s="147">
        <v>300</v>
      </c>
    </row>
    <row r="37" spans="1:6" ht="15.75">
      <c r="A37" s="161" t="s">
        <v>36</v>
      </c>
      <c r="B37" s="162">
        <v>1</v>
      </c>
      <c r="C37" s="163">
        <v>13</v>
      </c>
      <c r="D37" s="164" t="s">
        <v>1</v>
      </c>
      <c r="E37" s="165" t="s">
        <v>1</v>
      </c>
      <c r="F37" s="166">
        <f>F38+F42+F45</f>
        <v>195</v>
      </c>
    </row>
    <row r="38" spans="1:6" ht="15.75">
      <c r="A38" s="142" t="s">
        <v>120</v>
      </c>
      <c r="B38" s="143">
        <v>1</v>
      </c>
      <c r="C38" s="144">
        <v>13</v>
      </c>
      <c r="D38" s="145" t="s">
        <v>121</v>
      </c>
      <c r="E38" s="146" t="s">
        <v>1</v>
      </c>
      <c r="F38" s="147">
        <f>F39</f>
        <v>38</v>
      </c>
    </row>
    <row r="39" spans="1:6" ht="47.25">
      <c r="A39" s="142" t="s">
        <v>131</v>
      </c>
      <c r="B39" s="143">
        <v>1</v>
      </c>
      <c r="C39" s="144">
        <v>13</v>
      </c>
      <c r="D39" s="145" t="s">
        <v>132</v>
      </c>
      <c r="E39" s="146" t="s">
        <v>1</v>
      </c>
      <c r="F39" s="147">
        <f>F40</f>
        <v>38</v>
      </c>
    </row>
    <row r="40" spans="1:6" ht="31.5">
      <c r="A40" s="142" t="s">
        <v>6</v>
      </c>
      <c r="B40" s="143">
        <v>1</v>
      </c>
      <c r="C40" s="144">
        <v>13</v>
      </c>
      <c r="D40" s="145" t="s">
        <v>132</v>
      </c>
      <c r="E40" s="146">
        <v>200</v>
      </c>
      <c r="F40" s="147">
        <f>F41</f>
        <v>38</v>
      </c>
    </row>
    <row r="41" spans="1:6" ht="47.25">
      <c r="A41" s="148" t="s">
        <v>127</v>
      </c>
      <c r="B41" s="149">
        <v>1</v>
      </c>
      <c r="C41" s="150">
        <v>13</v>
      </c>
      <c r="D41" s="171" t="s">
        <v>132</v>
      </c>
      <c r="E41" s="153">
        <v>240</v>
      </c>
      <c r="F41" s="154">
        <v>38</v>
      </c>
    </row>
    <row r="42" spans="1:6" ht="15.75">
      <c r="A42" s="142" t="s">
        <v>162</v>
      </c>
      <c r="B42" s="143">
        <v>1</v>
      </c>
      <c r="C42" s="144">
        <v>13</v>
      </c>
      <c r="D42" s="145" t="s">
        <v>163</v>
      </c>
      <c r="E42" s="146"/>
      <c r="F42" s="147">
        <f>F43</f>
        <v>155</v>
      </c>
    </row>
    <row r="43" spans="1:6" ht="31.5">
      <c r="A43" s="142" t="s">
        <v>6</v>
      </c>
      <c r="B43" s="143">
        <v>1</v>
      </c>
      <c r="C43" s="144">
        <v>13</v>
      </c>
      <c r="D43" s="145" t="s">
        <v>163</v>
      </c>
      <c r="E43" s="146">
        <v>200</v>
      </c>
      <c r="F43" s="147">
        <f>F44</f>
        <v>155</v>
      </c>
    </row>
    <row r="44" spans="1:6" ht="47.25">
      <c r="A44" s="148" t="s">
        <v>127</v>
      </c>
      <c r="B44" s="143">
        <v>1</v>
      </c>
      <c r="C44" s="144">
        <v>13</v>
      </c>
      <c r="D44" s="145" t="s">
        <v>163</v>
      </c>
      <c r="E44" s="146">
        <v>240</v>
      </c>
      <c r="F44" s="147">
        <v>155</v>
      </c>
    </row>
    <row r="45" spans="1:6" ht="15.75">
      <c r="A45" s="142" t="s">
        <v>191</v>
      </c>
      <c r="B45" s="143">
        <v>1</v>
      </c>
      <c r="C45" s="144">
        <v>13</v>
      </c>
      <c r="D45" s="145" t="s">
        <v>163</v>
      </c>
      <c r="E45" s="146">
        <v>853</v>
      </c>
      <c r="F45" s="147">
        <v>2</v>
      </c>
    </row>
    <row r="46" spans="1:6" ht="15.75">
      <c r="A46" s="211" t="s">
        <v>35</v>
      </c>
      <c r="B46" s="212">
        <v>2</v>
      </c>
      <c r="C46" s="213"/>
      <c r="D46" s="214"/>
      <c r="E46" s="215"/>
      <c r="F46" s="216">
        <f>F47</f>
        <v>69.7</v>
      </c>
    </row>
    <row r="47" spans="1:6" ht="15.75">
      <c r="A47" s="137" t="s">
        <v>34</v>
      </c>
      <c r="B47" s="138">
        <v>2</v>
      </c>
      <c r="C47" s="139">
        <v>3</v>
      </c>
      <c r="D47" s="140" t="s">
        <v>1</v>
      </c>
      <c r="E47" s="141" t="s">
        <v>1</v>
      </c>
      <c r="F47" s="94">
        <f>F48</f>
        <v>69.7</v>
      </c>
    </row>
    <row r="48" spans="1:6" ht="15.75">
      <c r="A48" s="142" t="s">
        <v>129</v>
      </c>
      <c r="B48" s="143">
        <v>2</v>
      </c>
      <c r="C48" s="144">
        <v>3</v>
      </c>
      <c r="D48" s="145" t="s">
        <v>121</v>
      </c>
      <c r="E48" s="146" t="s">
        <v>1</v>
      </c>
      <c r="F48" s="147">
        <f>F49</f>
        <v>69.7</v>
      </c>
    </row>
    <row r="49" spans="1:113" ht="78.75">
      <c r="A49" s="142" t="s">
        <v>133</v>
      </c>
      <c r="B49" s="143">
        <v>2</v>
      </c>
      <c r="C49" s="144">
        <v>3</v>
      </c>
      <c r="D49" s="145" t="s">
        <v>134</v>
      </c>
      <c r="E49" s="146" t="s">
        <v>1</v>
      </c>
      <c r="F49" s="147">
        <f>F50+F52</f>
        <v>69.7</v>
      </c>
    </row>
    <row r="50" spans="1:113" ht="78.75">
      <c r="A50" s="142" t="s">
        <v>12</v>
      </c>
      <c r="B50" s="143">
        <v>2</v>
      </c>
      <c r="C50" s="144">
        <v>3</v>
      </c>
      <c r="D50" s="145" t="s">
        <v>134</v>
      </c>
      <c r="E50" s="146">
        <v>100</v>
      </c>
      <c r="F50" s="147">
        <f>F51</f>
        <v>66.7</v>
      </c>
    </row>
    <row r="51" spans="1:113" ht="47.25">
      <c r="A51" s="142" t="s">
        <v>135</v>
      </c>
      <c r="B51" s="143">
        <v>2</v>
      </c>
      <c r="C51" s="144">
        <v>3</v>
      </c>
      <c r="D51" s="145" t="s">
        <v>134</v>
      </c>
      <c r="E51" s="146">
        <v>120</v>
      </c>
      <c r="F51" s="147">
        <v>66.7</v>
      </c>
    </row>
    <row r="52" spans="1:113" ht="31.5">
      <c r="A52" s="142" t="s">
        <v>6</v>
      </c>
      <c r="B52" s="143">
        <v>2</v>
      </c>
      <c r="C52" s="144">
        <v>3</v>
      </c>
      <c r="D52" s="145" t="s">
        <v>134</v>
      </c>
      <c r="E52" s="146">
        <v>200</v>
      </c>
      <c r="F52" s="147">
        <f>F53</f>
        <v>3</v>
      </c>
    </row>
    <row r="53" spans="1:113" ht="47.25">
      <c r="A53" s="142" t="s">
        <v>127</v>
      </c>
      <c r="B53" s="143">
        <v>2</v>
      </c>
      <c r="C53" s="144">
        <v>3</v>
      </c>
      <c r="D53" s="145" t="s">
        <v>134</v>
      </c>
      <c r="E53" s="146">
        <v>240</v>
      </c>
      <c r="F53" s="147">
        <v>3</v>
      </c>
    </row>
    <row r="54" spans="1:113" ht="15.75">
      <c r="A54" s="167" t="s">
        <v>119</v>
      </c>
      <c r="B54" s="168">
        <v>4</v>
      </c>
      <c r="C54" s="169">
        <v>6</v>
      </c>
      <c r="D54" s="170" t="s">
        <v>1</v>
      </c>
      <c r="E54" s="152" t="s">
        <v>1</v>
      </c>
      <c r="F54" s="97">
        <f>F55</f>
        <v>86</v>
      </c>
    </row>
    <row r="55" spans="1:113" ht="15.75">
      <c r="A55" s="142" t="s">
        <v>138</v>
      </c>
      <c r="B55" s="143">
        <v>4</v>
      </c>
      <c r="C55" s="144">
        <v>6</v>
      </c>
      <c r="D55" s="145" t="s">
        <v>139</v>
      </c>
      <c r="E55" s="146" t="s">
        <v>1</v>
      </c>
      <c r="F55" s="147">
        <f>F56+F58</f>
        <v>86</v>
      </c>
    </row>
    <row r="56" spans="1:113" ht="31.5">
      <c r="A56" s="142" t="s">
        <v>6</v>
      </c>
      <c r="B56" s="143">
        <v>4</v>
      </c>
      <c r="C56" s="144">
        <v>6</v>
      </c>
      <c r="D56" s="145" t="s">
        <v>139</v>
      </c>
      <c r="E56" s="146">
        <v>200</v>
      </c>
      <c r="F56" s="147">
        <f>F57</f>
        <v>66</v>
      </c>
    </row>
    <row r="57" spans="1:113" ht="47.25">
      <c r="A57" s="148" t="s">
        <v>127</v>
      </c>
      <c r="B57" s="149">
        <v>4</v>
      </c>
      <c r="C57" s="150">
        <v>6</v>
      </c>
      <c r="D57" s="171" t="s">
        <v>139</v>
      </c>
      <c r="E57" s="153">
        <v>240</v>
      </c>
      <c r="F57" s="154">
        <v>66</v>
      </c>
      <c r="DI57" s="6" t="s">
        <v>97</v>
      </c>
    </row>
    <row r="58" spans="1:113" ht="15.75">
      <c r="A58" s="148" t="s">
        <v>3</v>
      </c>
      <c r="B58" s="149">
        <v>4</v>
      </c>
      <c r="C58" s="150">
        <v>6</v>
      </c>
      <c r="D58" s="151" t="s">
        <v>139</v>
      </c>
      <c r="E58" s="153">
        <v>800</v>
      </c>
      <c r="F58" s="154">
        <f>F59</f>
        <v>20</v>
      </c>
    </row>
    <row r="59" spans="1:113" ht="15.75">
      <c r="A59" s="148" t="s">
        <v>128</v>
      </c>
      <c r="B59" s="149">
        <v>4</v>
      </c>
      <c r="C59" s="150">
        <v>6</v>
      </c>
      <c r="D59" s="151" t="s">
        <v>139</v>
      </c>
      <c r="E59" s="153">
        <v>850</v>
      </c>
      <c r="F59" s="154">
        <v>20</v>
      </c>
    </row>
    <row r="60" spans="1:113" ht="15.75">
      <c r="A60" s="218" t="s">
        <v>81</v>
      </c>
      <c r="B60" s="219">
        <v>4</v>
      </c>
      <c r="C60" s="220"/>
      <c r="D60" s="221"/>
      <c r="E60" s="222"/>
      <c r="F60" s="223">
        <f>F61</f>
        <v>979</v>
      </c>
    </row>
    <row r="61" spans="1:113" ht="15.75">
      <c r="A61" s="167" t="s">
        <v>140</v>
      </c>
      <c r="B61" s="168">
        <v>4</v>
      </c>
      <c r="C61" s="169">
        <v>9</v>
      </c>
      <c r="D61" s="170" t="s">
        <v>1</v>
      </c>
      <c r="E61" s="152" t="s">
        <v>1</v>
      </c>
      <c r="F61" s="97">
        <f>F62</f>
        <v>979</v>
      </c>
    </row>
    <row r="62" spans="1:113" ht="63">
      <c r="A62" s="142" t="s">
        <v>175</v>
      </c>
      <c r="B62" s="143">
        <v>4</v>
      </c>
      <c r="C62" s="144">
        <v>9</v>
      </c>
      <c r="D62" s="145" t="s">
        <v>154</v>
      </c>
      <c r="E62" s="165"/>
      <c r="F62" s="160">
        <f>F63</f>
        <v>979</v>
      </c>
    </row>
    <row r="63" spans="1:113" ht="94.5">
      <c r="A63" s="217" t="s">
        <v>183</v>
      </c>
      <c r="B63" s="143">
        <v>4</v>
      </c>
      <c r="C63" s="144">
        <v>9</v>
      </c>
      <c r="D63" s="145" t="s">
        <v>171</v>
      </c>
      <c r="E63" s="146" t="s">
        <v>1</v>
      </c>
      <c r="F63" s="147">
        <f>+F64</f>
        <v>979</v>
      </c>
    </row>
    <row r="64" spans="1:113" ht="47.25" hidden="1">
      <c r="A64" s="148" t="s">
        <v>150</v>
      </c>
      <c r="B64" s="149">
        <v>4</v>
      </c>
      <c r="C64" s="150">
        <v>9</v>
      </c>
      <c r="D64" s="151" t="s">
        <v>171</v>
      </c>
      <c r="E64" s="153"/>
      <c r="F64" s="154">
        <f>F65</f>
        <v>979</v>
      </c>
    </row>
    <row r="65" spans="1:113" ht="31.5">
      <c r="A65" s="148" t="s">
        <v>6</v>
      </c>
      <c r="B65" s="149">
        <v>4</v>
      </c>
      <c r="C65" s="150">
        <v>9</v>
      </c>
      <c r="D65" s="151" t="s">
        <v>171</v>
      </c>
      <c r="E65" s="153">
        <v>200</v>
      </c>
      <c r="F65" s="154">
        <f>F66</f>
        <v>979</v>
      </c>
    </row>
    <row r="66" spans="1:113" ht="53.25" customHeight="1">
      <c r="A66" s="148" t="s">
        <v>127</v>
      </c>
      <c r="B66" s="149">
        <v>4</v>
      </c>
      <c r="C66" s="150">
        <v>9</v>
      </c>
      <c r="D66" s="151" t="s">
        <v>171</v>
      </c>
      <c r="E66" s="153">
        <v>240</v>
      </c>
      <c r="F66" s="154">
        <v>979</v>
      </c>
    </row>
    <row r="67" spans="1:113" ht="15.75">
      <c r="A67" s="218" t="s">
        <v>30</v>
      </c>
      <c r="B67" s="219">
        <v>5</v>
      </c>
      <c r="C67" s="220" t="s">
        <v>1</v>
      </c>
      <c r="D67" s="221" t="s">
        <v>1</v>
      </c>
      <c r="E67" s="222" t="s">
        <v>1</v>
      </c>
      <c r="F67" s="223">
        <f>+F68+F73</f>
        <v>1875.9</v>
      </c>
    </row>
    <row r="68" spans="1:113" ht="15.75">
      <c r="A68" s="161" t="s">
        <v>29</v>
      </c>
      <c r="B68" s="156">
        <v>5</v>
      </c>
      <c r="C68" s="157">
        <v>2</v>
      </c>
      <c r="D68" s="172"/>
      <c r="E68" s="159" t="s">
        <v>1</v>
      </c>
      <c r="F68" s="160">
        <f>F69</f>
        <v>1562.2</v>
      </c>
    </row>
    <row r="69" spans="1:113" ht="63">
      <c r="A69" s="142" t="s">
        <v>176</v>
      </c>
      <c r="B69" s="149">
        <v>5</v>
      </c>
      <c r="C69" s="150">
        <v>2</v>
      </c>
      <c r="D69" s="171" t="s">
        <v>155</v>
      </c>
      <c r="E69" s="153"/>
      <c r="F69" s="154">
        <f>F70</f>
        <v>1562.2</v>
      </c>
    </row>
    <row r="70" spans="1:113" ht="78.75">
      <c r="A70" s="142" t="s">
        <v>184</v>
      </c>
      <c r="B70" s="149">
        <v>5</v>
      </c>
      <c r="C70" s="150">
        <v>2</v>
      </c>
      <c r="D70" s="151" t="s">
        <v>156</v>
      </c>
      <c r="E70" s="153"/>
      <c r="F70" s="154">
        <f>F71</f>
        <v>1562.2</v>
      </c>
    </row>
    <row r="71" spans="1:113" ht="31.5">
      <c r="A71" s="148" t="s">
        <v>6</v>
      </c>
      <c r="B71" s="149">
        <v>5</v>
      </c>
      <c r="C71" s="150">
        <v>2</v>
      </c>
      <c r="D71" s="151" t="s">
        <v>156</v>
      </c>
      <c r="E71" s="153">
        <v>200</v>
      </c>
      <c r="F71" s="154">
        <f>F72</f>
        <v>1562.2</v>
      </c>
    </row>
    <row r="72" spans="1:113" ht="47.25">
      <c r="A72" s="148" t="s">
        <v>127</v>
      </c>
      <c r="B72" s="149">
        <v>5</v>
      </c>
      <c r="C72" s="150">
        <v>2</v>
      </c>
      <c r="D72" s="151" t="s">
        <v>156</v>
      </c>
      <c r="E72" s="153">
        <v>240</v>
      </c>
      <c r="F72" s="154">
        <v>1562.2</v>
      </c>
    </row>
    <row r="73" spans="1:113" ht="15.75">
      <c r="A73" s="167" t="s">
        <v>28</v>
      </c>
      <c r="B73" s="143">
        <v>5</v>
      </c>
      <c r="C73" s="144">
        <v>3</v>
      </c>
      <c r="D73" s="145"/>
      <c r="E73" s="146"/>
      <c r="F73" s="94">
        <f>F74</f>
        <v>313.7</v>
      </c>
    </row>
    <row r="74" spans="1:113" ht="63">
      <c r="A74" s="142" t="s">
        <v>178</v>
      </c>
      <c r="B74" s="143">
        <v>5</v>
      </c>
      <c r="C74" s="144">
        <v>3</v>
      </c>
      <c r="D74" s="145" t="s">
        <v>157</v>
      </c>
      <c r="E74" s="146" t="s">
        <v>1</v>
      </c>
      <c r="F74" s="94">
        <f>+F75+F83+F79</f>
        <v>313.7</v>
      </c>
    </row>
    <row r="75" spans="1:113" ht="31.5">
      <c r="A75" s="142" t="s">
        <v>182</v>
      </c>
      <c r="B75" s="149">
        <v>5</v>
      </c>
      <c r="C75" s="150">
        <v>3</v>
      </c>
      <c r="D75" s="145" t="s">
        <v>185</v>
      </c>
      <c r="E75" s="153"/>
      <c r="F75" s="154">
        <f>F77</f>
        <v>312.8</v>
      </c>
    </row>
    <row r="76" spans="1:113" ht="94.5">
      <c r="A76" s="217" t="s">
        <v>186</v>
      </c>
      <c r="B76" s="149">
        <v>5</v>
      </c>
      <c r="C76" s="150">
        <v>3</v>
      </c>
      <c r="D76" s="145" t="s">
        <v>158</v>
      </c>
      <c r="E76" s="153"/>
      <c r="F76" s="154">
        <v>260</v>
      </c>
    </row>
    <row r="77" spans="1:113" ht="31.5">
      <c r="A77" s="148" t="s">
        <v>6</v>
      </c>
      <c r="B77" s="149">
        <v>5</v>
      </c>
      <c r="C77" s="150">
        <v>3</v>
      </c>
      <c r="D77" s="145" t="s">
        <v>158</v>
      </c>
      <c r="E77" s="153">
        <v>200</v>
      </c>
      <c r="F77" s="154">
        <f>F78</f>
        <v>312.8</v>
      </c>
    </row>
    <row r="78" spans="1:113" ht="47.25">
      <c r="A78" s="148" t="s">
        <v>127</v>
      </c>
      <c r="B78" s="149">
        <v>5</v>
      </c>
      <c r="C78" s="150">
        <v>3</v>
      </c>
      <c r="D78" s="151" t="s">
        <v>158</v>
      </c>
      <c r="E78" s="153">
        <v>240</v>
      </c>
      <c r="F78" s="154">
        <v>312.8</v>
      </c>
      <c r="DI78" s="6" t="s">
        <v>97</v>
      </c>
    </row>
    <row r="79" spans="1:113" ht="47.25">
      <c r="A79" s="148" t="s">
        <v>180</v>
      </c>
      <c r="B79" s="149">
        <v>5</v>
      </c>
      <c r="C79" s="150">
        <v>3</v>
      </c>
      <c r="D79" s="151" t="s">
        <v>159</v>
      </c>
      <c r="E79" s="153"/>
      <c r="F79" s="154">
        <f>F80</f>
        <v>0.9</v>
      </c>
    </row>
    <row r="80" spans="1:113" ht="31.5">
      <c r="A80" s="148" t="s">
        <v>6</v>
      </c>
      <c r="B80" s="156">
        <v>5</v>
      </c>
      <c r="C80" s="157">
        <v>3</v>
      </c>
      <c r="D80" s="151" t="s">
        <v>159</v>
      </c>
      <c r="E80" s="159">
        <v>200</v>
      </c>
      <c r="F80" s="154">
        <f>F81</f>
        <v>0.9</v>
      </c>
    </row>
    <row r="81" spans="1:6" ht="47.25">
      <c r="A81" s="148" t="s">
        <v>127</v>
      </c>
      <c r="B81" s="149">
        <v>5</v>
      </c>
      <c r="C81" s="150">
        <v>3</v>
      </c>
      <c r="D81" s="151" t="s">
        <v>159</v>
      </c>
      <c r="E81" s="153">
        <v>240</v>
      </c>
      <c r="F81" s="154">
        <v>0.9</v>
      </c>
    </row>
    <row r="82" spans="1:6" ht="47.25">
      <c r="A82" s="224" t="s">
        <v>181</v>
      </c>
      <c r="B82" s="225">
        <v>5</v>
      </c>
      <c r="C82" s="226">
        <v>3</v>
      </c>
      <c r="D82" s="227" t="s">
        <v>187</v>
      </c>
      <c r="E82" s="228"/>
      <c r="F82" s="223">
        <v>25</v>
      </c>
    </row>
    <row r="83" spans="1:6" ht="110.25">
      <c r="A83" s="224" t="s">
        <v>188</v>
      </c>
      <c r="B83" s="225">
        <v>5</v>
      </c>
      <c r="C83" s="226">
        <v>3</v>
      </c>
      <c r="D83" s="227" t="s">
        <v>160</v>
      </c>
      <c r="E83" s="228"/>
      <c r="F83" s="229">
        <f>F84</f>
        <v>0</v>
      </c>
    </row>
    <row r="84" spans="1:6" ht="31.5">
      <c r="A84" s="224" t="s">
        <v>6</v>
      </c>
      <c r="B84" s="230">
        <v>5</v>
      </c>
      <c r="C84" s="231">
        <v>3</v>
      </c>
      <c r="D84" s="227" t="s">
        <v>160</v>
      </c>
      <c r="E84" s="232">
        <v>200</v>
      </c>
      <c r="F84" s="233">
        <f>F85</f>
        <v>0</v>
      </c>
    </row>
    <row r="85" spans="1:6" ht="47.25">
      <c r="A85" s="224" t="s">
        <v>127</v>
      </c>
      <c r="B85" s="225">
        <v>5</v>
      </c>
      <c r="C85" s="226">
        <v>3</v>
      </c>
      <c r="D85" s="227" t="s">
        <v>160</v>
      </c>
      <c r="E85" s="228">
        <v>240</v>
      </c>
      <c r="F85" s="229">
        <v>0</v>
      </c>
    </row>
    <row r="86" spans="1:6" ht="15.75">
      <c r="A86" s="211" t="s">
        <v>25</v>
      </c>
      <c r="B86" s="212">
        <v>8</v>
      </c>
      <c r="C86" s="213"/>
      <c r="D86" s="214"/>
      <c r="E86" s="215"/>
      <c r="F86" s="216">
        <f>F87</f>
        <v>2660.2</v>
      </c>
    </row>
    <row r="87" spans="1:6" ht="15.75">
      <c r="A87" s="184" t="s">
        <v>24</v>
      </c>
      <c r="B87" s="185">
        <v>8</v>
      </c>
      <c r="C87" s="186">
        <v>1</v>
      </c>
      <c r="D87" s="187" t="s">
        <v>1</v>
      </c>
      <c r="E87" s="188" t="s">
        <v>1</v>
      </c>
      <c r="F87" s="189">
        <f>F88+F96</f>
        <v>2660.2</v>
      </c>
    </row>
    <row r="88" spans="1:6" ht="63">
      <c r="A88" s="142" t="s">
        <v>177</v>
      </c>
      <c r="B88" s="143">
        <v>8</v>
      </c>
      <c r="C88" s="144">
        <v>1</v>
      </c>
      <c r="D88" s="145" t="s">
        <v>189</v>
      </c>
      <c r="E88" s="188"/>
      <c r="F88" s="189">
        <f>F89+F99</f>
        <v>2352.6</v>
      </c>
    </row>
    <row r="89" spans="1:6" ht="63.75" customHeight="1">
      <c r="A89" s="142" t="s">
        <v>192</v>
      </c>
      <c r="B89" s="179">
        <v>8</v>
      </c>
      <c r="C89" s="180">
        <v>1</v>
      </c>
      <c r="D89" s="145" t="s">
        <v>161</v>
      </c>
      <c r="E89" s="181"/>
      <c r="F89" s="182">
        <f>F90+F92+F94</f>
        <v>2287.6</v>
      </c>
    </row>
    <row r="90" spans="1:6" ht="47.25" customHeight="1">
      <c r="A90" s="142" t="s">
        <v>12</v>
      </c>
      <c r="B90" s="179">
        <v>8</v>
      </c>
      <c r="C90" s="180">
        <v>1</v>
      </c>
      <c r="D90" s="145" t="s">
        <v>161</v>
      </c>
      <c r="E90" s="181">
        <v>100</v>
      </c>
      <c r="F90" s="182">
        <f>F91</f>
        <v>1277.7</v>
      </c>
    </row>
    <row r="91" spans="1:6" ht="33.75" customHeight="1">
      <c r="A91" s="142" t="s">
        <v>147</v>
      </c>
      <c r="B91" s="179">
        <v>8</v>
      </c>
      <c r="C91" s="180">
        <v>1</v>
      </c>
      <c r="D91" s="145" t="s">
        <v>161</v>
      </c>
      <c r="E91" s="181">
        <v>110</v>
      </c>
      <c r="F91" s="182">
        <v>1277.7</v>
      </c>
    </row>
    <row r="92" spans="1:6" ht="31.5">
      <c r="A92" s="183" t="s">
        <v>6</v>
      </c>
      <c r="B92" s="191">
        <v>8</v>
      </c>
      <c r="C92" s="192">
        <v>1</v>
      </c>
      <c r="D92" s="145" t="s">
        <v>161</v>
      </c>
      <c r="E92" s="193">
        <v>200</v>
      </c>
      <c r="F92" s="194">
        <f>F93</f>
        <v>996.5</v>
      </c>
    </row>
    <row r="93" spans="1:6" ht="47.25">
      <c r="A93" s="148" t="s">
        <v>127</v>
      </c>
      <c r="B93" s="179">
        <v>8</v>
      </c>
      <c r="C93" s="180">
        <v>1</v>
      </c>
      <c r="D93" s="145" t="s">
        <v>161</v>
      </c>
      <c r="E93" s="181">
        <v>240</v>
      </c>
      <c r="F93" s="182">
        <v>996.5</v>
      </c>
    </row>
    <row r="94" spans="1:6" ht="35.25" customHeight="1">
      <c r="A94" s="142" t="s">
        <v>3</v>
      </c>
      <c r="B94" s="179">
        <v>8</v>
      </c>
      <c r="C94" s="180">
        <v>1</v>
      </c>
      <c r="D94" s="145" t="s">
        <v>161</v>
      </c>
      <c r="E94" s="181">
        <v>800</v>
      </c>
      <c r="F94" s="182">
        <f>F95</f>
        <v>13.4</v>
      </c>
    </row>
    <row r="95" spans="1:6" ht="35.25" customHeight="1">
      <c r="A95" s="203" t="s">
        <v>128</v>
      </c>
      <c r="B95" s="192">
        <v>8</v>
      </c>
      <c r="C95" s="192">
        <v>1</v>
      </c>
      <c r="D95" s="171" t="s">
        <v>161</v>
      </c>
      <c r="E95" s="193">
        <v>850</v>
      </c>
      <c r="F95" s="194">
        <v>13.4</v>
      </c>
    </row>
    <row r="96" spans="1:6" ht="15.75">
      <c r="A96" s="142" t="s">
        <v>144</v>
      </c>
      <c r="B96" s="179">
        <v>8</v>
      </c>
      <c r="C96" s="180">
        <v>1</v>
      </c>
      <c r="D96" s="145" t="s">
        <v>190</v>
      </c>
      <c r="E96" s="181"/>
      <c r="F96" s="182">
        <f>F97</f>
        <v>307.60000000000002</v>
      </c>
    </row>
    <row r="97" spans="1:6" ht="15.75">
      <c r="A97" s="142" t="s">
        <v>83</v>
      </c>
      <c r="B97" s="179">
        <v>8</v>
      </c>
      <c r="C97" s="180">
        <v>1</v>
      </c>
      <c r="D97" s="145" t="s">
        <v>190</v>
      </c>
      <c r="E97" s="181">
        <v>500</v>
      </c>
      <c r="F97" s="182">
        <f>F98</f>
        <v>307.60000000000002</v>
      </c>
    </row>
    <row r="98" spans="1:6" ht="78.75">
      <c r="A98" s="142" t="s">
        <v>145</v>
      </c>
      <c r="B98" s="191">
        <v>8</v>
      </c>
      <c r="C98" s="192">
        <v>1</v>
      </c>
      <c r="D98" s="145" t="s">
        <v>190</v>
      </c>
      <c r="E98" s="193">
        <v>540</v>
      </c>
      <c r="F98" s="194">
        <v>307.60000000000002</v>
      </c>
    </row>
    <row r="99" spans="1:6" ht="94.5">
      <c r="A99" s="142" t="s">
        <v>193</v>
      </c>
      <c r="B99" s="191">
        <v>8</v>
      </c>
      <c r="C99" s="192">
        <v>1</v>
      </c>
      <c r="D99" s="145" t="s">
        <v>194</v>
      </c>
      <c r="E99" s="193"/>
      <c r="F99" s="194">
        <f>F100</f>
        <v>65</v>
      </c>
    </row>
    <row r="100" spans="1:6" ht="47.25">
      <c r="A100" s="148" t="s">
        <v>127</v>
      </c>
      <c r="B100" s="191">
        <v>8</v>
      </c>
      <c r="C100" s="192">
        <v>1</v>
      </c>
      <c r="D100" s="145" t="s">
        <v>194</v>
      </c>
      <c r="E100" s="193">
        <v>240</v>
      </c>
      <c r="F100" s="194">
        <v>65</v>
      </c>
    </row>
    <row r="101" spans="1:6" ht="15.75">
      <c r="A101" s="211" t="s">
        <v>21</v>
      </c>
      <c r="B101" s="219">
        <v>10</v>
      </c>
      <c r="C101" s="226"/>
      <c r="D101" s="214"/>
      <c r="E101" s="228"/>
      <c r="F101" s="229">
        <f>F102</f>
        <v>130.30000000000001</v>
      </c>
    </row>
    <row r="102" spans="1:6" ht="15.75">
      <c r="A102" s="173" t="s">
        <v>20</v>
      </c>
      <c r="B102" s="174">
        <v>10</v>
      </c>
      <c r="C102" s="175">
        <v>1</v>
      </c>
      <c r="D102" s="176" t="s">
        <v>1</v>
      </c>
      <c r="E102" s="177" t="s">
        <v>1</v>
      </c>
      <c r="F102" s="178">
        <f>F103</f>
        <v>130.30000000000001</v>
      </c>
    </row>
    <row r="103" spans="1:6" ht="31.5">
      <c r="A103" s="190" t="s">
        <v>143</v>
      </c>
      <c r="B103" s="195">
        <v>10</v>
      </c>
      <c r="C103" s="196">
        <v>1</v>
      </c>
      <c r="D103" s="158" t="s">
        <v>121</v>
      </c>
      <c r="E103" s="197" t="s">
        <v>1</v>
      </c>
      <c r="F103" s="198">
        <f>F104</f>
        <v>130.30000000000001</v>
      </c>
    </row>
    <row r="104" spans="1:6" ht="47.25">
      <c r="A104" s="190" t="s">
        <v>19</v>
      </c>
      <c r="B104" s="179">
        <v>10</v>
      </c>
      <c r="C104" s="180">
        <v>1</v>
      </c>
      <c r="D104" s="145" t="s">
        <v>149</v>
      </c>
      <c r="E104" s="181" t="s">
        <v>1</v>
      </c>
      <c r="F104" s="182">
        <f>F105</f>
        <v>130.30000000000001</v>
      </c>
    </row>
    <row r="105" spans="1:6" ht="31.5">
      <c r="A105" s="183" t="s">
        <v>16</v>
      </c>
      <c r="B105" s="191">
        <v>10</v>
      </c>
      <c r="C105" s="192">
        <v>1</v>
      </c>
      <c r="D105" s="145" t="s">
        <v>149</v>
      </c>
      <c r="E105" s="193">
        <v>300</v>
      </c>
      <c r="F105" s="194">
        <f>F106</f>
        <v>130.30000000000001</v>
      </c>
    </row>
    <row r="106" spans="1:6" ht="31.5">
      <c r="A106" s="183" t="s">
        <v>146</v>
      </c>
      <c r="B106" s="191">
        <v>10</v>
      </c>
      <c r="C106" s="192">
        <v>1</v>
      </c>
      <c r="D106" s="151" t="s">
        <v>149</v>
      </c>
      <c r="E106" s="193">
        <v>310</v>
      </c>
      <c r="F106" s="194">
        <v>130.30000000000001</v>
      </c>
    </row>
    <row r="107" spans="1:6" ht="15.75">
      <c r="A107" s="199" t="s">
        <v>0</v>
      </c>
      <c r="B107" s="199"/>
      <c r="C107" s="199"/>
      <c r="D107" s="200"/>
      <c r="E107" s="201"/>
      <c r="F107" s="178">
        <f>F9+F47+F54+F61+F67+F87+F102</f>
        <v>8657.0999999999985</v>
      </c>
    </row>
    <row r="108" spans="1:6">
      <c r="F108" s="210"/>
    </row>
    <row r="109" spans="1:6">
      <c r="F109" s="210"/>
    </row>
  </sheetData>
  <autoFilter ref="A8:DF53"/>
  <mergeCells count="6">
    <mergeCell ref="B2:F2"/>
    <mergeCell ref="A3:D3"/>
    <mergeCell ref="A4:F4"/>
    <mergeCell ref="E6:F6"/>
    <mergeCell ref="E7:F7"/>
    <mergeCell ref="A5:F5"/>
  </mergeCells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вед стр.2013</vt:lpstr>
      <vt:lpstr>вед стр.2014-2015</vt:lpstr>
      <vt:lpstr>вед.стр.2015</vt:lpstr>
      <vt:lpstr>расходы 2015</vt:lpstr>
      <vt:lpstr>'вед стр.2013'!Заголовки_для_печати</vt:lpstr>
      <vt:lpstr>'вед стр.2014-2015'!Заголовки_для_печати</vt:lpstr>
      <vt:lpstr>'расходы 2015'!Заголовки_для_печати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Шпилько Евгений Сергеевич</dc:creator>
  <cp:lastModifiedBy>User</cp:lastModifiedBy>
  <cp:lastPrinted>2015-12-21T07:48:31Z</cp:lastPrinted>
  <dcterms:created xsi:type="dcterms:W3CDTF">2012-09-29T07:13:57Z</dcterms:created>
  <dcterms:modified xsi:type="dcterms:W3CDTF">2015-12-21T07:49:13Z</dcterms:modified>
</cp:coreProperties>
</file>